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0" windowWidth="11715" windowHeight="12330"/>
  </bookViews>
  <sheets>
    <sheet name="Philosophy-2024" sheetId="1" r:id="rId1"/>
    <sheet name="English-2024" sheetId="2" r:id="rId2"/>
    <sheet name="Bengali (UG)-2024" sheetId="3" r:id="rId3"/>
    <sheet name="Snanskrit-2024" sheetId="5" r:id="rId4"/>
    <sheet name="Pol Science-2024" sheetId="4" r:id="rId5"/>
    <sheet name="Economics-2024" sheetId="6" r:id="rId6"/>
    <sheet name="Music-2024" sheetId="7" r:id="rId7"/>
    <sheet name="Geography-2024" sheetId="8" r:id="rId8"/>
    <sheet name="Chemistry-2024" sheetId="9" r:id="rId9"/>
    <sheet name="Education-2024" sheetId="10" r:id="rId10"/>
    <sheet name="History(H)-2024" sheetId="11" r:id="rId11"/>
    <sheet name="Mathematics-2024" sheetId="12" r:id="rId12"/>
    <sheet name="Physics-2024" sheetId="13" r:id="rId13"/>
    <sheet name="Botany-2024" sheetId="14" r:id="rId14"/>
    <sheet name="Computer Science-2024" sheetId="15" r:id="rId15"/>
    <sheet name="Zoology-2024" sheetId="16" r:id="rId16"/>
    <sheet name="ENVS-2024" sheetId="17" r:id="rId17"/>
    <sheet name="Nutrition-2024" sheetId="18" r:id="rId18"/>
    <sheet name="Bengali (PG)-2024" sheetId="19" r:id="rId19"/>
    <sheet name="Master Sheet_Arts-2024" sheetId="20" r:id="rId20"/>
    <sheet name="Master Sheet_Science-2024" sheetId="21" r:id="rId21"/>
    <sheet name="Master Sheet_Overall (H)-2024" sheetId="22" r:id="rId2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2"/>
  <c r="L26"/>
  <c r="L21" i="21"/>
  <c r="L20"/>
  <c r="L20" i="20"/>
  <c r="L19"/>
  <c r="R3" i="22"/>
  <c r="D21"/>
  <c r="E21"/>
  <c r="F21"/>
  <c r="G21"/>
  <c r="H21"/>
  <c r="C21"/>
  <c r="D20"/>
  <c r="E20"/>
  <c r="F20"/>
  <c r="G20"/>
  <c r="H20"/>
  <c r="C20"/>
  <c r="D19"/>
  <c r="E19"/>
  <c r="F19"/>
  <c r="G19"/>
  <c r="H19"/>
  <c r="C19"/>
  <c r="D18"/>
  <c r="E18"/>
  <c r="F18"/>
  <c r="G18"/>
  <c r="H18"/>
  <c r="C18"/>
  <c r="D17"/>
  <c r="E17"/>
  <c r="F17"/>
  <c r="G17"/>
  <c r="H17"/>
  <c r="C17"/>
  <c r="D16"/>
  <c r="E16"/>
  <c r="F16"/>
  <c r="G16"/>
  <c r="H16"/>
  <c r="C16"/>
  <c r="D15"/>
  <c r="E15"/>
  <c r="F15"/>
  <c r="G15"/>
  <c r="H15"/>
  <c r="C15"/>
  <c r="D14"/>
  <c r="E14"/>
  <c r="F14"/>
  <c r="G14"/>
  <c r="H14"/>
  <c r="C14"/>
  <c r="D13"/>
  <c r="E13"/>
  <c r="F13"/>
  <c r="G13"/>
  <c r="H13"/>
  <c r="C13"/>
  <c r="D12"/>
  <c r="E12"/>
  <c r="F12"/>
  <c r="G12"/>
  <c r="H12"/>
  <c r="C12"/>
  <c r="D11"/>
  <c r="E11"/>
  <c r="F11"/>
  <c r="G11"/>
  <c r="H11"/>
  <c r="C11"/>
  <c r="D10"/>
  <c r="E10"/>
  <c r="F10"/>
  <c r="G10"/>
  <c r="H10"/>
  <c r="C10"/>
  <c r="D9"/>
  <c r="E9"/>
  <c r="F9"/>
  <c r="G9"/>
  <c r="H9"/>
  <c r="C9"/>
  <c r="D8"/>
  <c r="E8"/>
  <c r="F8"/>
  <c r="G8"/>
  <c r="H8"/>
  <c r="C8"/>
  <c r="D7"/>
  <c r="E7"/>
  <c r="F7"/>
  <c r="G7"/>
  <c r="H7"/>
  <c r="C7"/>
  <c r="D6"/>
  <c r="E6"/>
  <c r="F6"/>
  <c r="G6"/>
  <c r="H6"/>
  <c r="C6"/>
  <c r="D5"/>
  <c r="E5"/>
  <c r="F5"/>
  <c r="G5"/>
  <c r="H5"/>
  <c r="C5"/>
  <c r="D4"/>
  <c r="E4"/>
  <c r="F4"/>
  <c r="G4"/>
  <c r="H4"/>
  <c r="C4"/>
  <c r="D3"/>
  <c r="E3"/>
  <c r="F3"/>
  <c r="G3"/>
  <c r="H3"/>
  <c r="C3"/>
  <c r="D10" i="21"/>
  <c r="E10"/>
  <c r="F10"/>
  <c r="G10"/>
  <c r="H10"/>
  <c r="C10"/>
  <c r="D9"/>
  <c r="E9"/>
  <c r="F9"/>
  <c r="G9"/>
  <c r="H9"/>
  <c r="C9"/>
  <c r="D8"/>
  <c r="E8"/>
  <c r="F8"/>
  <c r="G8"/>
  <c r="H8"/>
  <c r="C8"/>
  <c r="D7"/>
  <c r="E7"/>
  <c r="F7"/>
  <c r="G7"/>
  <c r="H7"/>
  <c r="C7"/>
  <c r="D6"/>
  <c r="E6"/>
  <c r="F6"/>
  <c r="G6"/>
  <c r="H6"/>
  <c r="C6"/>
  <c r="D5"/>
  <c r="E5"/>
  <c r="F5"/>
  <c r="G5"/>
  <c r="H5"/>
  <c r="C5"/>
  <c r="D4"/>
  <c r="E4"/>
  <c r="F4"/>
  <c r="G4"/>
  <c r="H4"/>
  <c r="C4"/>
  <c r="D3"/>
  <c r="E3"/>
  <c r="F3"/>
  <c r="G3"/>
  <c r="H3"/>
  <c r="C3"/>
  <c r="D13" i="20"/>
  <c r="E13"/>
  <c r="F13"/>
  <c r="G13"/>
  <c r="H13"/>
  <c r="C13"/>
  <c r="D12"/>
  <c r="E12"/>
  <c r="F12"/>
  <c r="G12"/>
  <c r="H12"/>
  <c r="C12"/>
  <c r="D11"/>
  <c r="E11"/>
  <c r="F11"/>
  <c r="G11"/>
  <c r="H11"/>
  <c r="C11"/>
  <c r="D10"/>
  <c r="E10"/>
  <c r="F10"/>
  <c r="G10"/>
  <c r="H10"/>
  <c r="C10"/>
  <c r="D9"/>
  <c r="E9"/>
  <c r="F9"/>
  <c r="G9"/>
  <c r="H9"/>
  <c r="C9"/>
  <c r="D8"/>
  <c r="E8"/>
  <c r="F8"/>
  <c r="G8"/>
  <c r="H8"/>
  <c r="C8"/>
  <c r="D7"/>
  <c r="E7"/>
  <c r="F7"/>
  <c r="G7"/>
  <c r="H7"/>
  <c r="C7"/>
  <c r="D6"/>
  <c r="E6"/>
  <c r="F6"/>
  <c r="G6"/>
  <c r="H6"/>
  <c r="C6"/>
  <c r="D5"/>
  <c r="E5"/>
  <c r="F5"/>
  <c r="G5"/>
  <c r="H5"/>
  <c r="C5"/>
  <c r="D4"/>
  <c r="E4"/>
  <c r="F4"/>
  <c r="G4"/>
  <c r="H4"/>
  <c r="C4"/>
  <c r="F3"/>
  <c r="G3"/>
  <c r="H3"/>
  <c r="E3"/>
  <c r="D3"/>
  <c r="C3"/>
  <c r="Q4" i="18"/>
  <c r="P4"/>
  <c r="O4"/>
  <c r="N4"/>
  <c r="M4"/>
  <c r="L4"/>
  <c r="Q4" i="17"/>
  <c r="P4"/>
  <c r="O4"/>
  <c r="N4"/>
  <c r="M4"/>
  <c r="L4"/>
  <c r="Q4" i="16"/>
  <c r="P4"/>
  <c r="O4"/>
  <c r="N4"/>
  <c r="M4"/>
  <c r="L4"/>
  <c r="Q4" i="15"/>
  <c r="P4"/>
  <c r="O4"/>
  <c r="N4"/>
  <c r="M4"/>
  <c r="L4"/>
  <c r="Q4" i="14"/>
  <c r="P4"/>
  <c r="O4"/>
  <c r="N4"/>
  <c r="M4"/>
  <c r="L4"/>
  <c r="Q4" i="13"/>
  <c r="P4"/>
  <c r="O4"/>
  <c r="N4"/>
  <c r="M4"/>
  <c r="L4"/>
  <c r="Q4" i="12"/>
  <c r="P4"/>
  <c r="O4"/>
  <c r="N4"/>
  <c r="M4"/>
  <c r="L4"/>
  <c r="Q4" i="10"/>
  <c r="P4"/>
  <c r="O4"/>
  <c r="N4"/>
  <c r="M4"/>
  <c r="L4"/>
  <c r="Q4" i="9"/>
  <c r="P4"/>
  <c r="O4"/>
  <c r="N4"/>
  <c r="M4"/>
  <c r="L4"/>
  <c r="Q4" i="7"/>
  <c r="P4"/>
  <c r="O4"/>
  <c r="N4"/>
  <c r="M4"/>
  <c r="L4"/>
  <c r="Q4" i="6"/>
  <c r="P4"/>
  <c r="O4"/>
  <c r="N4"/>
  <c r="M4"/>
  <c r="L4"/>
  <c r="Q10" i="19"/>
  <c r="P10"/>
  <c r="O10"/>
  <c r="N10"/>
  <c r="M10"/>
  <c r="L10"/>
  <c r="Q9" i="4"/>
  <c r="P9"/>
  <c r="O9"/>
  <c r="N9"/>
  <c r="M9"/>
  <c r="L9"/>
  <c r="Q11" i="5"/>
  <c r="P11"/>
  <c r="O11"/>
  <c r="N11"/>
  <c r="M11"/>
  <c r="L11"/>
  <c r="Q11" i="3"/>
  <c r="P11"/>
  <c r="O11"/>
  <c r="N11"/>
  <c r="M11"/>
  <c r="L11"/>
  <c r="P4" i="1"/>
  <c r="O4"/>
  <c r="N4"/>
  <c r="M4"/>
  <c r="L4"/>
  <c r="Q5" i="2"/>
  <c r="P5"/>
  <c r="O5"/>
  <c r="N5"/>
  <c r="L5"/>
  <c r="M5"/>
  <c r="Q4" i="1"/>
  <c r="I4" i="22" l="1"/>
  <c r="I5"/>
  <c r="I6"/>
  <c r="I7"/>
  <c r="I8"/>
  <c r="I9"/>
  <c r="I10"/>
  <c r="I11"/>
  <c r="I12"/>
  <c r="I13"/>
  <c r="I14"/>
  <c r="I15"/>
  <c r="I16"/>
  <c r="I17"/>
  <c r="I18"/>
  <c r="I19"/>
  <c r="I20"/>
  <c r="I21"/>
  <c r="I3"/>
  <c r="I4" i="21"/>
  <c r="I5"/>
  <c r="I6"/>
  <c r="I7"/>
  <c r="I8"/>
  <c r="I9"/>
  <c r="I10"/>
  <c r="I3"/>
  <c r="Q4" i="8"/>
  <c r="P4"/>
  <c r="O4"/>
  <c r="N4"/>
  <c r="M4"/>
  <c r="L4"/>
  <c r="I5" i="20"/>
  <c r="I6"/>
  <c r="I7"/>
  <c r="I8"/>
  <c r="I9"/>
  <c r="I10"/>
  <c r="I11"/>
  <c r="I12"/>
  <c r="I13"/>
  <c r="I3"/>
  <c r="I4"/>
  <c r="R4" i="9" l="1"/>
  <c r="F14" i="20"/>
  <c r="O3" s="1"/>
  <c r="P4" i="11"/>
  <c r="O4"/>
  <c r="N4"/>
  <c r="M4"/>
  <c r="L4"/>
  <c r="I22" i="22"/>
  <c r="H22"/>
  <c r="Q3" s="1"/>
  <c r="G22"/>
  <c r="P3" s="1"/>
  <c r="F22"/>
  <c r="O3" s="1"/>
  <c r="E22"/>
  <c r="N3" s="1"/>
  <c r="D22"/>
  <c r="M3" s="1"/>
  <c r="C22"/>
  <c r="L3" s="1"/>
  <c r="I11" i="21"/>
  <c r="H11"/>
  <c r="Q3" s="1"/>
  <c r="G11"/>
  <c r="P3" s="1"/>
  <c r="F11"/>
  <c r="O3" s="1"/>
  <c r="E11"/>
  <c r="N3" s="1"/>
  <c r="D11"/>
  <c r="M3" s="1"/>
  <c r="C11"/>
  <c r="L3" s="1"/>
  <c r="I14" i="20"/>
  <c r="H14"/>
  <c r="Q3" s="1"/>
  <c r="G14"/>
  <c r="P3" s="1"/>
  <c r="E14"/>
  <c r="N3" s="1"/>
  <c r="D14"/>
  <c r="M3" s="1"/>
  <c r="C14"/>
  <c r="L3" s="1"/>
  <c r="R3" i="21" l="1"/>
  <c r="R3" i="20"/>
  <c r="R10" i="19" l="1"/>
  <c r="R4" i="10" l="1"/>
  <c r="Q4" i="11"/>
  <c r="R4" i="18" l="1"/>
  <c r="R4" i="12" l="1"/>
  <c r="R4" i="1"/>
  <c r="R4" i="15" l="1"/>
  <c r="R11" i="3"/>
  <c r="R4" i="17"/>
  <c r="R4" i="16"/>
  <c r="R4" i="14"/>
  <c r="R4" i="13"/>
  <c r="R4" i="11"/>
  <c r="R4" i="8"/>
  <c r="R4" i="7"/>
  <c r="R4" i="6"/>
  <c r="R11" i="5"/>
  <c r="R9" i="4"/>
  <c r="R5" i="2"/>
</calcChain>
</file>

<file path=xl/sharedStrings.xml><?xml version="1.0" encoding="utf-8"?>
<sst xmlns="http://schemas.openxmlformats.org/spreadsheetml/2006/main" count="2144" uniqueCount="569">
  <si>
    <t>Sl. No.</t>
  </si>
  <si>
    <t>Department</t>
  </si>
  <si>
    <t>Name of the Student</t>
  </si>
  <si>
    <t>Roll</t>
  </si>
  <si>
    <t>Number</t>
  </si>
  <si>
    <t>Regn. No</t>
  </si>
  <si>
    <t>Year of Registration</t>
  </si>
  <si>
    <t>Year of Passing</t>
  </si>
  <si>
    <t>CGPA</t>
  </si>
  <si>
    <t>Philosophy</t>
  </si>
  <si>
    <t>GPW</t>
  </si>
  <si>
    <t>No. of Students</t>
  </si>
  <si>
    <t>Total</t>
  </si>
  <si>
    <t>Grade</t>
  </si>
  <si>
    <t>English</t>
  </si>
  <si>
    <t>Bengali</t>
  </si>
  <si>
    <t>Political Science</t>
  </si>
  <si>
    <t>Sanskrit</t>
  </si>
  <si>
    <t>Economics</t>
  </si>
  <si>
    <t>Music</t>
  </si>
  <si>
    <t>Geography</t>
  </si>
  <si>
    <t>Chemistry</t>
  </si>
  <si>
    <t>Education</t>
  </si>
  <si>
    <t>History</t>
  </si>
  <si>
    <t>Mathematics</t>
  </si>
  <si>
    <t>Physics</t>
  </si>
  <si>
    <t>Botany</t>
  </si>
  <si>
    <t>Computer Science</t>
  </si>
  <si>
    <t>Zoology</t>
  </si>
  <si>
    <t>ENVS</t>
  </si>
  <si>
    <t>Nutrition</t>
  </si>
  <si>
    <t>Bengali (PG)</t>
  </si>
  <si>
    <t>Bengali (UG)</t>
  </si>
  <si>
    <t>Pol. Sc</t>
  </si>
  <si>
    <t>TOTAL</t>
  </si>
  <si>
    <t>Total No. of Students</t>
  </si>
  <si>
    <t>Computer Sc.</t>
  </si>
  <si>
    <t>CGPA 9.00 -10.00</t>
  </si>
  <si>
    <t>CGPA 8.00 -8.99</t>
  </si>
  <si>
    <t>CGPA 7.00 -7.99</t>
  </si>
  <si>
    <t>CGPA 6.00 -6.99</t>
  </si>
  <si>
    <t>CGPA 5.00 -5.99</t>
  </si>
  <si>
    <t>PRATIMA MAHATO</t>
  </si>
  <si>
    <t>PUJA MAHATO</t>
  </si>
  <si>
    <t>SL NO.</t>
  </si>
  <si>
    <t>MOUMITA MAHATO</t>
  </si>
  <si>
    <t>NIBEDITA MAHATO</t>
  </si>
  <si>
    <t>SUJATA MAHATO</t>
  </si>
  <si>
    <t>MALLIKA MAHATO</t>
  </si>
  <si>
    <t>RIMPA PARAMANIK</t>
  </si>
  <si>
    <t>PURNIMA MAHATO</t>
  </si>
  <si>
    <t>Result of the Department of English, 2024 Pass out Batch</t>
  </si>
  <si>
    <t>2021-2022</t>
  </si>
  <si>
    <t>Result of the Department of Computer Science, 2024 Pass out Batch</t>
  </si>
  <si>
    <t>SUPRITA HAZRA</t>
  </si>
  <si>
    <t>SUCHISMITA MAJEE</t>
  </si>
  <si>
    <t>SONALI BISTU</t>
  </si>
  <si>
    <t xml:space="preserve">RAIMA KUNDU </t>
  </si>
  <si>
    <t>PAYAL BANERJEE</t>
  </si>
  <si>
    <t>PARBATI KUIRI</t>
  </si>
  <si>
    <t>NIDHI JHA</t>
  </si>
  <si>
    <t>MADHUMITA GORAIN</t>
  </si>
  <si>
    <t>ESITA DUTTA</t>
  </si>
  <si>
    <t>DEBYANI MAHATO</t>
  </si>
  <si>
    <t>Result of the Department of Physics, 2024 Pass out Batch</t>
  </si>
  <si>
    <t>SUCHETA MAHATO</t>
  </si>
  <si>
    <t>SOHAGI HEMBRAM</t>
  </si>
  <si>
    <t>SANDHYA HANSDA</t>
  </si>
  <si>
    <t>SANCHAYITA CHATTOPADHYAY</t>
  </si>
  <si>
    <t>SABITA TUDU</t>
  </si>
  <si>
    <t>RASIDA PARWEEN</t>
  </si>
  <si>
    <t>RAJASHRI DUARY</t>
  </si>
  <si>
    <t>PRIYANSHU SHAW</t>
  </si>
  <si>
    <t>MADHURI MAHATO</t>
  </si>
  <si>
    <t>BANDANA RAJAK</t>
  </si>
  <si>
    <t>ARPITA MAHATO</t>
  </si>
  <si>
    <t>Result of the Department of Zoology, 2024 Pass out Batch</t>
  </si>
  <si>
    <t>SHIBANI PARAMANIK</t>
  </si>
  <si>
    <t>SAMIMA KHATUN</t>
  </si>
  <si>
    <t>RUMPA MANDAL</t>
  </si>
  <si>
    <t>PRITISHA MAHATO</t>
  </si>
  <si>
    <t>NANDITA CHATTERJEE</t>
  </si>
  <si>
    <t>KRISHNA CHAKRABORTY</t>
  </si>
  <si>
    <t>Result of the Department of Chemistry, 2024 Pass out Batch</t>
  </si>
  <si>
    <t>USHA GORAIN</t>
  </si>
  <si>
    <t>TANAYA CHANDRA</t>
  </si>
  <si>
    <t>SEWA KUMARI</t>
  </si>
  <si>
    <t>NIBEDITA PANDEY</t>
  </si>
  <si>
    <t>CHANDRANI LAYEK</t>
  </si>
  <si>
    <t>BHANUMOTI SAREN</t>
  </si>
  <si>
    <t>Result of the Department of Environmental Science, 2024 Pass out Batch</t>
  </si>
  <si>
    <t>DEBASMITA KAR</t>
  </si>
  <si>
    <t>ARPITA PANDA</t>
  </si>
  <si>
    <t>ANNESWNA ROY</t>
  </si>
  <si>
    <t>Result of the Department of Botany, 2024 Pass out Batch</t>
  </si>
  <si>
    <t>MOUMITA BAURI</t>
  </si>
  <si>
    <t>UMA SARDAR</t>
  </si>
  <si>
    <t>SUCHISMITA DUTTA</t>
  </si>
  <si>
    <t>SOMA SAO</t>
  </si>
  <si>
    <t>SIMA MAHATO</t>
  </si>
  <si>
    <t>SIMA GORAI</t>
  </si>
  <si>
    <t>SANGITA LOHAR</t>
  </si>
  <si>
    <t>PIYALI MAHATO</t>
  </si>
  <si>
    <t>MANISHA BANERJEE</t>
  </si>
  <si>
    <t>MADHURIMA SINHA</t>
  </si>
  <si>
    <t>DEBLINA DEOGHARIA</t>
  </si>
  <si>
    <t>ANINDITA KUNDU</t>
  </si>
  <si>
    <t>ANANYA GARAIN</t>
  </si>
  <si>
    <t>Result of the Department of Nutrition, 2024 Pass out Batch</t>
  </si>
  <si>
    <t>SHILPA SINGHA</t>
  </si>
  <si>
    <t>SATHI LAYEK</t>
  </si>
  <si>
    <t>RIYA PANDEY</t>
  </si>
  <si>
    <t>RIMA MAHATO</t>
  </si>
  <si>
    <t>RAJANYA DAS</t>
  </si>
  <si>
    <t>MOU CHANDRA CHANDRA</t>
  </si>
  <si>
    <t>ISHITA PATRA</t>
  </si>
  <si>
    <t>AYANTIKA DUTTA</t>
  </si>
  <si>
    <t>ADITI MUKHERJEE</t>
  </si>
  <si>
    <t>2020-2021</t>
  </si>
  <si>
    <t>Result of the Department of Mathematics, 2024 Pass out Batch</t>
  </si>
  <si>
    <t>ISHA CHAKRABORTY</t>
  </si>
  <si>
    <t>TRIPTIRANI GOPE</t>
  </si>
  <si>
    <t>SONALI MAHATO</t>
  </si>
  <si>
    <t>RINKU DUTTA</t>
  </si>
  <si>
    <t>PUJA DUTTA</t>
  </si>
  <si>
    <t>MANORAMA MAHATO</t>
  </si>
  <si>
    <t>BHAGYASHREE MAHATO</t>
  </si>
  <si>
    <t>BARSHA KUMAR</t>
  </si>
  <si>
    <t>BARNALI SEN</t>
  </si>
  <si>
    <t>BHANISHIKHA MAHATO</t>
  </si>
  <si>
    <t>Result of the Department of Philosophy, 2024 Pass out Batch</t>
  </si>
  <si>
    <t>Result of the Department of Bengali (UG), 2024 Pass out Batch</t>
  </si>
  <si>
    <t>Result of the Department of Sanskrit, 2024 Pass out Batch</t>
  </si>
  <si>
    <t>Result of the Department of Political Science, 2024 Pass out Batch</t>
  </si>
  <si>
    <t>Result of the Department of Economics, 2024 Pass out Batch</t>
  </si>
  <si>
    <t>Result of the Department of Music, 2024 Pass out Batch</t>
  </si>
  <si>
    <t>Result of the Department of Geography, 2024 Pass out Batch</t>
  </si>
  <si>
    <t>Result of the Department of Education, 2024 Pass out Batch</t>
  </si>
  <si>
    <t>Result of the Department of History, 2024 Pass out Batch</t>
  </si>
  <si>
    <t>Result of the Department of Bengali (PG), 2024 Pass out Batch</t>
  </si>
  <si>
    <t>2019-2020</t>
  </si>
  <si>
    <t>ANAMIKA BAURI</t>
  </si>
  <si>
    <t>ARCHANA MAHATO</t>
  </si>
  <si>
    <t>DEBJANI MAHATO</t>
  </si>
  <si>
    <t>JHARNA BAURI</t>
  </si>
  <si>
    <t>JHARNA DAS</t>
  </si>
  <si>
    <t>JHUMA MAJHI</t>
  </si>
  <si>
    <t>KAKALI MAHATO</t>
  </si>
  <si>
    <t>LAXMI BAURI</t>
  </si>
  <si>
    <t>LIPIKA SEAL</t>
  </si>
  <si>
    <t>MONALISHA DAS</t>
  </si>
  <si>
    <t>PARBATI SING</t>
  </si>
  <si>
    <t>PRAPTI DUBEY</t>
  </si>
  <si>
    <t>PRITY CHOWDHURY</t>
  </si>
  <si>
    <t>PRIYA BANERJEE</t>
  </si>
  <si>
    <t>RITUPARNA SEN MODAK</t>
  </si>
  <si>
    <t>RIYANKA MANDAL</t>
  </si>
  <si>
    <t>SAGARIKA BHATTACHARJEE</t>
  </si>
  <si>
    <t>SANANDA MAHATO</t>
  </si>
  <si>
    <t>SARASWATI MAHATO</t>
  </si>
  <si>
    <t>SHREYA DAS MODAK</t>
  </si>
  <si>
    <t>SUSMITA MAHATO</t>
  </si>
  <si>
    <t>SUTAPA BAURI</t>
  </si>
  <si>
    <t>TANUSHREE KISKU</t>
  </si>
  <si>
    <t>TUMPA HAZRA</t>
  </si>
  <si>
    <t>TRIPTI RANI SAHIS</t>
  </si>
  <si>
    <t>SANI KUMAR</t>
  </si>
  <si>
    <t>PRIYANKA CHATTERJEE</t>
  </si>
  <si>
    <t>PRIYA MALLICK</t>
  </si>
  <si>
    <t>PRIYA MAHATO</t>
  </si>
  <si>
    <t>NISHA DUTTA</t>
  </si>
  <si>
    <t>NIKITA MAHATO</t>
  </si>
  <si>
    <t>MAMONI BAURI</t>
  </si>
  <si>
    <t>KALYANI MAHATO</t>
  </si>
  <si>
    <t>KABERI RAJAK</t>
  </si>
  <si>
    <t>ISHIKA SARKAR</t>
  </si>
  <si>
    <t>DIYA MALLICK</t>
  </si>
  <si>
    <t>DAYAMAYEE GORAIN</t>
  </si>
  <si>
    <t>CHAINA MAHATO</t>
  </si>
  <si>
    <t>BANASHREE MAHATO</t>
  </si>
  <si>
    <t>BABLI SINGH</t>
  </si>
  <si>
    <t>ANNAPURNA MAHATO</t>
  </si>
  <si>
    <t>ADITI SAU</t>
  </si>
  <si>
    <t>TANUSREE KALINDI</t>
  </si>
  <si>
    <t>SUMANA TANTUBAY</t>
  </si>
  <si>
    <t>SNEHA DEGHURIA</t>
  </si>
  <si>
    <t>SMRITI ROY</t>
  </si>
  <si>
    <t>SHYAMALI KUMAR</t>
  </si>
  <si>
    <t>SHREYA MISHRA</t>
  </si>
  <si>
    <t>SANCHARI BANERJEE</t>
  </si>
  <si>
    <t>RUMPA MAHATO</t>
  </si>
  <si>
    <t>RIYA MODAK</t>
  </si>
  <si>
    <t>RINA LAHA</t>
  </si>
  <si>
    <t>RAJLAXMI MAHATO</t>
  </si>
  <si>
    <t>PRIYA MUKHERJEE</t>
  </si>
  <si>
    <t>PAYAL MANDAL</t>
  </si>
  <si>
    <t>MANIMA BAURI</t>
  </si>
  <si>
    <t>ISHITA CHAKRABORTY</t>
  </si>
  <si>
    <t>ANUSHREE DAS</t>
  </si>
  <si>
    <t>SONIA BANERJEE</t>
  </si>
  <si>
    <t>SAYANTIKA PATRA</t>
  </si>
  <si>
    <t>SHADIA PARVEEN</t>
  </si>
  <si>
    <t>PRIYA SAHIS</t>
  </si>
  <si>
    <t>GUNGUN CHATTERJEE</t>
  </si>
  <si>
    <t>FIZA PARVEEN</t>
  </si>
  <si>
    <t>TARANNUM PARBIN</t>
  </si>
  <si>
    <t>SILPA DUTTA</t>
  </si>
  <si>
    <t>SHYAMALI MURMU</t>
  </si>
  <si>
    <t>SHIKHA SAW</t>
  </si>
  <si>
    <t>SANJANA NAG</t>
  </si>
  <si>
    <t>RUKSAR KHATOON</t>
  </si>
  <si>
    <t>RIYA GOSWAMI</t>
  </si>
  <si>
    <t>PAYEL TEWARI</t>
  </si>
  <si>
    <t>PAYEL NANDI</t>
  </si>
  <si>
    <t>NIKHAT PARWEEN</t>
  </si>
  <si>
    <t>LAXMI MAHATO</t>
  </si>
  <si>
    <t>CHHABIRANI MAHATO</t>
  </si>
  <si>
    <t>BIBECHANA MANDAL</t>
  </si>
  <si>
    <t>ASHA MAHATO</t>
  </si>
  <si>
    <t>ANNAPURNA GORAIN</t>
  </si>
  <si>
    <t>AMBIKA MANDAL</t>
  </si>
  <si>
    <t>TRISHA BAURI</t>
  </si>
  <si>
    <t>12631</t>
  </si>
  <si>
    <t>12620</t>
  </si>
  <si>
    <t>TANUSHREE GORAI</t>
  </si>
  <si>
    <t>SUSMITA PARAMANIK</t>
  </si>
  <si>
    <t>12610</t>
  </si>
  <si>
    <t>12602</t>
  </si>
  <si>
    <t>SUSHAMA MAHATO</t>
  </si>
  <si>
    <t>SUNITA SAHA</t>
  </si>
  <si>
    <t>12595</t>
  </si>
  <si>
    <t>12584</t>
  </si>
  <si>
    <t>SUSMITA MURMU</t>
  </si>
  <si>
    <t>SUBHRA CHAKRABORTY</t>
  </si>
  <si>
    <t>12568</t>
  </si>
  <si>
    <t>12553</t>
  </si>
  <si>
    <t>SNEHA SEN</t>
  </si>
  <si>
    <t>SHYAMALI MAHATO</t>
  </si>
  <si>
    <t>12542</t>
  </si>
  <si>
    <t>12533</t>
  </si>
  <si>
    <t>SHIULI MAHATO</t>
  </si>
  <si>
    <t>SASWATI CHATTERJEE</t>
  </si>
  <si>
    <t>12518</t>
  </si>
  <si>
    <t>12499</t>
  </si>
  <si>
    <t>SAMAPTI TANTUBAY</t>
  </si>
  <si>
    <t>RUKHSAR PARWEEN</t>
  </si>
  <si>
    <t>12469</t>
  </si>
  <si>
    <t>12466</t>
  </si>
  <si>
    <t>RIYA RAJWAR</t>
  </si>
  <si>
    <t>RAKHI MAHATO</t>
  </si>
  <si>
    <t>12435</t>
  </si>
  <si>
    <t>12381</t>
  </si>
  <si>
    <t>PINKI MURMU</t>
  </si>
  <si>
    <t>PAYEL KHAN</t>
  </si>
  <si>
    <t>12374</t>
  </si>
  <si>
    <t>12354</t>
  </si>
  <si>
    <t>NISHA BAURI</t>
  </si>
  <si>
    <t>NIKITA BANERJEE</t>
  </si>
  <si>
    <t>12347</t>
  </si>
  <si>
    <t>12279</t>
  </si>
  <si>
    <t>KHAMA MANDAL</t>
  </si>
  <si>
    <t>KABERI MANDAL</t>
  </si>
  <si>
    <t>12267</t>
  </si>
  <si>
    <t>12258</t>
  </si>
  <si>
    <t>JHUMPA GORAI</t>
  </si>
  <si>
    <t>INDRAKSHI MUKHERJEE</t>
  </si>
  <si>
    <t>12243</t>
  </si>
  <si>
    <t>12229</t>
  </si>
  <si>
    <t>DIPANJANA KUNDU MODAK</t>
  </si>
  <si>
    <t>CHHANDA MAHATO</t>
  </si>
  <si>
    <t>12218</t>
  </si>
  <si>
    <t>12184</t>
  </si>
  <si>
    <t>BABITA MANDAL</t>
  </si>
  <si>
    <t>ANITA MAHATO</t>
  </si>
  <si>
    <t>12144</t>
  </si>
  <si>
    <t>12138</t>
  </si>
  <si>
    <t>ANIMA  MAHATO</t>
  </si>
  <si>
    <t>ANANYA MANDAL</t>
  </si>
  <si>
    <t>AMBIKA MAHATO</t>
  </si>
  <si>
    <t>ALIYA YASMIN</t>
  </si>
  <si>
    <t>ADARI MAHATO</t>
  </si>
  <si>
    <t>SABINA HANSDA</t>
  </si>
  <si>
    <t>SWARNALATA MAHATO</t>
  </si>
  <si>
    <t>SUDIPA MANDAL</t>
  </si>
  <si>
    <t>SUCHISMITA MAHATO</t>
  </si>
  <si>
    <t>SRISTI RANA</t>
  </si>
  <si>
    <t>SIBANI MAHATO</t>
  </si>
  <si>
    <t>SHRABANI NANDI</t>
  </si>
  <si>
    <t>SABNAM KHATUN</t>
  </si>
  <si>
    <t>RINKI MANDAL</t>
  </si>
  <si>
    <t>RIMPA MAHATO</t>
  </si>
  <si>
    <t>RANI SEN</t>
  </si>
  <si>
    <t>PUJA SAREN</t>
  </si>
  <si>
    <t>PAYRANI HEMBRAM</t>
  </si>
  <si>
    <t>PAYEL MAHATO</t>
  </si>
  <si>
    <t>PAYEL DAS</t>
  </si>
  <si>
    <t>NIRUPAMA MAHATO</t>
  </si>
  <si>
    <t>NEHA KHATUN</t>
  </si>
  <si>
    <t>NEHA CHOUDHURY</t>
  </si>
  <si>
    <t>NAMITA DAS</t>
  </si>
  <si>
    <t>MOUSUMI SAHIS</t>
  </si>
  <si>
    <t>MANI HALDAR</t>
  </si>
  <si>
    <t>DIPANWITA KUMAR</t>
  </si>
  <si>
    <t>JAGRITI DUTTA</t>
  </si>
  <si>
    <t>JAYANTI MAHATO</t>
  </si>
  <si>
    <t>CHAYNA MAHATO</t>
  </si>
  <si>
    <t>BHABANI MAHATO</t>
  </si>
  <si>
    <t>BANASHREE BAURI</t>
  </si>
  <si>
    <t>ARPITA MAJEE</t>
  </si>
  <si>
    <t>AMBIKA DAS</t>
  </si>
  <si>
    <t>ALPANA MURMU</t>
  </si>
  <si>
    <t>AFIA PARBEEN</t>
  </si>
  <si>
    <t>URMILA SAREN</t>
  </si>
  <si>
    <t>SUSMITA GORAIN</t>
  </si>
  <si>
    <t>SUKLA PANDIT</t>
  </si>
  <si>
    <t>SONAMANI DAS</t>
  </si>
  <si>
    <t>SONALI MANDAL</t>
  </si>
  <si>
    <t>SOMA RAJAK</t>
  </si>
  <si>
    <t>SOMA MAHATO</t>
  </si>
  <si>
    <t>SIMA BAURI</t>
  </si>
  <si>
    <t>SHIKHA PARAMANIK</t>
  </si>
  <si>
    <t>SATABDI OJHA</t>
  </si>
  <si>
    <t>SATABDI MAHATO</t>
  </si>
  <si>
    <t>SARMILA MURMU</t>
  </si>
  <si>
    <t>SANGITA MAHATO</t>
  </si>
  <si>
    <t>SAKSHI CHAKRABORTY</t>
  </si>
  <si>
    <t>PURBA MAHATO</t>
  </si>
  <si>
    <t>PUJA PARAMANIK</t>
  </si>
  <si>
    <t>PRIYANKA MAHATO</t>
  </si>
  <si>
    <t>PRITILATA MAHATO</t>
  </si>
  <si>
    <t>PRANATI KUMBHAKAR</t>
  </si>
  <si>
    <t>PRAMILA MANDI</t>
  </si>
  <si>
    <t>PARBATI MAHATO</t>
  </si>
  <si>
    <t>PARUL MAHATO</t>
  </si>
  <si>
    <t>MOYNA DAS</t>
  </si>
  <si>
    <t>MAMONI PARAMANIK</t>
  </si>
  <si>
    <t>KSHAMA RANI MAHATO</t>
  </si>
  <si>
    <t>KABITA MAHATO</t>
  </si>
  <si>
    <t>JHARNA MAHATO</t>
  </si>
  <si>
    <t>JAMUNA KAIBARTA</t>
  </si>
  <si>
    <t>JABRANI MAHATO</t>
  </si>
  <si>
    <t>HAIMABATI SAHIS</t>
  </si>
  <si>
    <t>DURBA MANDAL</t>
  </si>
  <si>
    <t>DAYAMAYEE MAHATO</t>
  </si>
  <si>
    <t>CHANDRIMA OJHA</t>
  </si>
  <si>
    <t>ASHA SHILL</t>
  </si>
  <si>
    <t>APARNA BAURI</t>
  </si>
  <si>
    <t>APARAJITA MAHATO</t>
  </si>
  <si>
    <t>ANUPAMA MAHATO</t>
  </si>
  <si>
    <t>ANKITA PAUL</t>
  </si>
  <si>
    <t>SOMA MAJHI</t>
  </si>
  <si>
    <t>SIKHA MANDAL</t>
  </si>
  <si>
    <t>ANITA BASKEY</t>
  </si>
  <si>
    <t>ANKHI PAL</t>
  </si>
  <si>
    <t>UPEL MURMU</t>
  </si>
  <si>
    <t>TANUSHREE BAURI</t>
  </si>
  <si>
    <t>SUSMITA MANDAL</t>
  </si>
  <si>
    <t>SUNANDA MAHATO</t>
  </si>
  <si>
    <t>SUMITA KUMBHAKAR</t>
  </si>
  <si>
    <t>SULOCHANA MAHATO</t>
  </si>
  <si>
    <t>SUJATA MANDAL</t>
  </si>
  <si>
    <t>SUJATA BAURI</t>
  </si>
  <si>
    <t>SHYAMALI SING SARDAR</t>
  </si>
  <si>
    <t>SHIKHA MAHATO</t>
  </si>
  <si>
    <t>SHAKUNTALA MAHATO</t>
  </si>
  <si>
    <t>SATARUPA MAHATO</t>
  </si>
  <si>
    <t>SANTOSHI GORAI</t>
  </si>
  <si>
    <t>SALMA KHATUN</t>
  </si>
  <si>
    <t>RIYA MANDAL</t>
  </si>
  <si>
    <t>RENUKA MUDI</t>
  </si>
  <si>
    <t>PUTUL SING SARDAR</t>
  </si>
  <si>
    <t>PURNIMA SING</t>
  </si>
  <si>
    <t>PUJA MANDAL</t>
  </si>
  <si>
    <t>PRIYANKA MANDAL</t>
  </si>
  <si>
    <t>PALLABI MAHATO</t>
  </si>
  <si>
    <t>NIRMALA BAURI</t>
  </si>
  <si>
    <t>NANDITA MAHATO</t>
  </si>
  <si>
    <t>NAINA MUKHERJEE</t>
  </si>
  <si>
    <t>MOUSUMI MAHATO</t>
  </si>
  <si>
    <t>MANDIRA MONDAL</t>
  </si>
  <si>
    <t>LIPIKA MAHATO</t>
  </si>
  <si>
    <t>KAUSHANI SARKAR</t>
  </si>
  <si>
    <t>JUHI BAURI</t>
  </si>
  <si>
    <t>DALI MAHATO</t>
  </si>
  <si>
    <t>CHANDRANI RAJWAR</t>
  </si>
  <si>
    <t>CHAITALI MAHATO</t>
  </si>
  <si>
    <t>BIJOY LAKSHMI KUMAR</t>
  </si>
  <si>
    <t>BARSHA MAHATO</t>
  </si>
  <si>
    <t>ANTARA MANDAL</t>
  </si>
  <si>
    <t>ANINDITA MANDAL</t>
  </si>
  <si>
    <t>SUNITA RAJWAR</t>
  </si>
  <si>
    <t>SABENA KHATUN</t>
  </si>
  <si>
    <t>MADHUMITA DEOGHARIA</t>
  </si>
  <si>
    <t>TANUSHREE DAS</t>
  </si>
  <si>
    <t>SUSMITA PATRA</t>
  </si>
  <si>
    <t>SUSMITA MUKHERJEE</t>
  </si>
  <si>
    <t>SUPARNA BARAL</t>
  </si>
  <si>
    <t>SUNITA KALINDI</t>
  </si>
  <si>
    <t>SUMITRA MAHATO</t>
  </si>
  <si>
    <t>SUDIPTA SINGHA</t>
  </si>
  <si>
    <t>SUCHITRA MAHATO</t>
  </si>
  <si>
    <t>SHIKHA BAURI</t>
  </si>
  <si>
    <t>SASWATA MAHATO</t>
  </si>
  <si>
    <t>SANTWANA MAHATO</t>
  </si>
  <si>
    <t>SANGEETA HEMBRAM</t>
  </si>
  <si>
    <t>SALMA HANSDA</t>
  </si>
  <si>
    <t>SABINA KHATUN</t>
  </si>
  <si>
    <t>RUMPA KUMAR</t>
  </si>
  <si>
    <t>RIYA MAHATO</t>
  </si>
  <si>
    <t>RIYA BAGDI</t>
  </si>
  <si>
    <t>RITUPARNA MAHATO</t>
  </si>
  <si>
    <t>PURNIMA SAREN</t>
  </si>
  <si>
    <t>PUJA SAHIS</t>
  </si>
  <si>
    <t>PRIYANKA GOPE</t>
  </si>
  <si>
    <t>PRIYA RAJWAR</t>
  </si>
  <si>
    <t>PRAVATI MAHATO</t>
  </si>
  <si>
    <t>MNIPA MONDAL</t>
  </si>
  <si>
    <t>NILIMA MAHATO</t>
  </si>
  <si>
    <t>NAIMA KHATUN</t>
  </si>
  <si>
    <t>MUKTA MAHATO</t>
  </si>
  <si>
    <t>MITHU MAHATO</t>
  </si>
  <si>
    <t>MANTU MANDAL</t>
  </si>
  <si>
    <t>MADHUMITA MAHATO</t>
  </si>
  <si>
    <t>LAXMIBALA PARAMANIK</t>
  </si>
  <si>
    <t>KAKALI SARKAR</t>
  </si>
  <si>
    <t>KABITA MANDAL</t>
  </si>
  <si>
    <t>JAYANTI DUARY</t>
  </si>
  <si>
    <t>JAYANTI BAURI</t>
  </si>
  <si>
    <t>DIPALI PARAMANIK</t>
  </si>
  <si>
    <t>DEEP MAHATO</t>
  </si>
  <si>
    <t>CHUMKI DUTTA</t>
  </si>
  <si>
    <t>BEAUTI MAHATO</t>
  </si>
  <si>
    <t>BASANTI MAHATO</t>
  </si>
  <si>
    <t>ATASI MAHATO</t>
  </si>
  <si>
    <t>ARPITA KUMBHAKAR</t>
  </si>
  <si>
    <t>ARPITA BANERJEE</t>
  </si>
  <si>
    <t>ARATI MAHATO</t>
  </si>
  <si>
    <t>ARATI KARMAKAR</t>
  </si>
  <si>
    <t>APARNA MAHATO</t>
  </si>
  <si>
    <t>ANWESHA MONDAL</t>
  </si>
  <si>
    <t>ANJU BAURI</t>
  </si>
  <si>
    <t>ANISHA KHATUN</t>
  </si>
  <si>
    <t>SIMRAN KHATUN</t>
  </si>
  <si>
    <t>TRINAYANI KARMAKAR</t>
  </si>
  <si>
    <t>TANUSHREE RAJWAR</t>
  </si>
  <si>
    <t>SWARNALIKA GHOSH</t>
  </si>
  <si>
    <t>SUNITA BAURI</t>
  </si>
  <si>
    <t>SUNIDHI KARMAKAR</t>
  </si>
  <si>
    <t>SUCHANDA DUTTA</t>
  </si>
  <si>
    <t>SONA MISHRA</t>
  </si>
  <si>
    <t>SNEHA PARAMANIK</t>
  </si>
  <si>
    <t>SIMARANI GORAIN</t>
  </si>
  <si>
    <t>SHRADDHA CHAKRABORTY</t>
  </si>
  <si>
    <t>SHIPRA SINGH BABU</t>
  </si>
  <si>
    <t>SHANTABALA KUMAR</t>
  </si>
  <si>
    <t>SAMANTI MANDI</t>
  </si>
  <si>
    <t>SALU BAURI</t>
  </si>
  <si>
    <t>SABITREE MAHATO</t>
  </si>
  <si>
    <t>SABA KHATUN</t>
  </si>
  <si>
    <t>RIYA SAO</t>
  </si>
  <si>
    <t>RIYA HALDER</t>
  </si>
  <si>
    <t>RINA MAHATO</t>
  </si>
  <si>
    <t>REKHA GORAIN</t>
  </si>
  <si>
    <t>RAKHI KAIBARTA</t>
  </si>
  <si>
    <t>PURNIMA SINGH</t>
  </si>
  <si>
    <t>PUJA SING GANJHU</t>
  </si>
  <si>
    <t>PRIYA BAURI</t>
  </si>
  <si>
    <t>PRAMILA ROY</t>
  </si>
  <si>
    <t>PINKY MAHATO</t>
  </si>
  <si>
    <t>PAPIYA MAJEE</t>
  </si>
  <si>
    <t>PALLABI MAJHI</t>
  </si>
  <si>
    <t>PALLABI KUMAR</t>
  </si>
  <si>
    <t>NURJAHAN KHATUN</t>
  </si>
  <si>
    <t>NIRUPAMA BAURI</t>
  </si>
  <si>
    <t>NEHA GHOSH</t>
  </si>
  <si>
    <t>NAFISA ALI</t>
  </si>
  <si>
    <t>NABANITA BANERJEE</t>
  </si>
  <si>
    <t>MUNMUN CHATTERJEE</t>
  </si>
  <si>
    <t>MOUSUMI BAURI</t>
  </si>
  <si>
    <t>MONI SAREN</t>
  </si>
  <si>
    <t>MANASI MAHATO</t>
  </si>
  <si>
    <t>LAXMI RANI MAHATO</t>
  </si>
  <si>
    <t>KALYANI PARAMANIK</t>
  </si>
  <si>
    <t>KAJAL BAURI</t>
  </si>
  <si>
    <t>JANHABI MANDAL</t>
  </si>
  <si>
    <t>JAHANA KHATUN</t>
  </si>
  <si>
    <t>ICHHAMATI BASKEY</t>
  </si>
  <si>
    <t>HABIBA KHATUN</t>
  </si>
  <si>
    <t>GARGI MUKHERJEE</t>
  </si>
  <si>
    <t>CHANDANA MAHATO</t>
  </si>
  <si>
    <t>BHARATI BAURI</t>
  </si>
  <si>
    <t>BANDANA RAJWAR</t>
  </si>
  <si>
    <t>ARPITA CHOUDHURY</t>
  </si>
  <si>
    <t>APARNA KARMAKAR</t>
  </si>
  <si>
    <t>ANURADHA RAJAK</t>
  </si>
  <si>
    <t>ALPANA GOPE</t>
  </si>
  <si>
    <t>ABHA MAHATO</t>
  </si>
  <si>
    <t>NEHA GORAI</t>
  </si>
  <si>
    <t>SHIKHA RANI MAHATO</t>
  </si>
  <si>
    <t>SANJIDA KHATUN</t>
  </si>
  <si>
    <t>USHA MAHATO</t>
  </si>
  <si>
    <t>URMILA BAURI</t>
  </si>
  <si>
    <t>URMILA BAGDI</t>
  </si>
  <si>
    <t>TUMPA MAHATO</t>
  </si>
  <si>
    <t>TRIJITA DAS</t>
  </si>
  <si>
    <t>TAPSARA KHATUN</t>
  </si>
  <si>
    <t>TANUSHREE ROY</t>
  </si>
  <si>
    <t>SUSMITA DAS</t>
  </si>
  <si>
    <t>SUSHILA ROY</t>
  </si>
  <si>
    <t>SUPRIYA CHOWDHURY</t>
  </si>
  <si>
    <t>SUMITRA GORAIN</t>
  </si>
  <si>
    <t>SUJATA HEMBRAM</t>
  </si>
  <si>
    <t>SUBHADRA SAHIS</t>
  </si>
  <si>
    <t>SRADDHA HAULI</t>
  </si>
  <si>
    <t>SOVA GORAI</t>
  </si>
  <si>
    <t>SIMA KUMAR</t>
  </si>
  <si>
    <t>SHRUTI PARAMANIK</t>
  </si>
  <si>
    <t>SATHI BESRA</t>
  </si>
  <si>
    <t>SARADA BAURI</t>
  </si>
  <si>
    <t>SANGITA BOURI</t>
  </si>
  <si>
    <t>SADHANA MAHATO</t>
  </si>
  <si>
    <t>RUTH MARANDI</t>
  </si>
  <si>
    <t>RUPALI MAHATO</t>
  </si>
  <si>
    <t>RINA BAURI</t>
  </si>
  <si>
    <t>RANI MAHATO</t>
  </si>
  <si>
    <t>RAJLAXMI BAURI</t>
  </si>
  <si>
    <t>RAJANI TUDU</t>
  </si>
  <si>
    <t>PRIYANKA SINGHA DIGAR</t>
  </si>
  <si>
    <t>POULAMI MAHATO</t>
  </si>
  <si>
    <t>PIU MANDAL</t>
  </si>
  <si>
    <t>PAYEL DEY</t>
  </si>
  <si>
    <t>NIVEDITA MAHATO</t>
  </si>
  <si>
    <t>NARAYANI MAHATO</t>
  </si>
  <si>
    <t>MUSKAN PARBIN</t>
  </si>
  <si>
    <t>MOUSUMI DEOGHORIA</t>
  </si>
  <si>
    <t>MAYNA MANDAL</t>
  </si>
  <si>
    <t>MINU KUMBHAKAR</t>
  </si>
  <si>
    <t>KUHELI DAS MODAK</t>
  </si>
  <si>
    <t>KABITA PARAMANIK</t>
  </si>
  <si>
    <t>KABERI MAHATO</t>
  </si>
  <si>
    <t>KABERI DAS</t>
  </si>
  <si>
    <t>JYOTSHNA MAHATO</t>
  </si>
  <si>
    <t>JUBEDA KHATUN</t>
  </si>
  <si>
    <t>GANGA KALINDI</t>
  </si>
  <si>
    <t>DIPSIKHA SINGHA</t>
  </si>
  <si>
    <t>DIPIKA MAHATO</t>
  </si>
  <si>
    <t>CHUMKI SINGHA</t>
  </si>
  <si>
    <t>BISAKHA MANDAL</t>
  </si>
  <si>
    <t>BARSHA KAR MODAK</t>
  </si>
  <si>
    <t>BARNALI SING LAYA</t>
  </si>
  <si>
    <t>AYESHA KHATUN</t>
  </si>
  <si>
    <t>ASHAMANI SING</t>
  </si>
  <si>
    <t>ASHA BAURI</t>
  </si>
  <si>
    <t>ANJALI RAJWAR</t>
  </si>
  <si>
    <t>ANISA KHATUN</t>
  </si>
  <si>
    <t>ANIMA MAHATO</t>
  </si>
  <si>
    <t>CHANDANA LOHAR</t>
  </si>
  <si>
    <t>NISTARINI COLLEGE, PURULIA
CGPA-WISE RESULT ANALYSIS OF ARTS (H) FACULTY
ACADEMIC SESSION: 2024 PASSOUT BATCH</t>
  </si>
  <si>
    <t>NISTARINI COLLEGE, PURULIA
CGPA-WISE RESULT ANALYSIS OF SCIENCE (H) FACULTY
ACADEMIC SESSION: 2024 PASSOUT BATCH</t>
  </si>
  <si>
    <t>OVERALL ARTS (HONS) PASS %</t>
  </si>
  <si>
    <t>OVERALL ARTS (HONS) FAIL %</t>
  </si>
  <si>
    <t>OVERALL SCIENCE (HONS) PASS %</t>
  </si>
  <si>
    <t>OVERALL SCIENCE (HONS) FAIL %</t>
  </si>
  <si>
    <t>OVERALL (HONS) PASS %</t>
  </si>
  <si>
    <t>OVERALL (HONS) FAIL %</t>
  </si>
  <si>
    <t>NISTARINI COLLEGE, PURULIA
GRAPHICAL REPRESENTATION OF CGPA-WISE RESULT ANALYSIS OF ENTIRE HONOURS CANDIDATES
ACADEMIC SESSION: 2024 PASSOUT BATCH</t>
  </si>
  <si>
    <t>NISTARINI COLLEGE, PURULIA
CGPA-WISE RESULT ANALYSIS OF ENTIRE HONOURS CANDIDATES
ACADEMIC SESSION: 2024 PASSOUT BATCH</t>
  </si>
  <si>
    <t>NISTARINI COLLEGE, PURULIA
GRAPHICAL REPRESENTATION OF CGPA-WISE RESULT ANALYSIS OF SCIENCE (H) FACULTY
ACADEMIC SESSION: 2024 PASSOUT BATCH</t>
  </si>
  <si>
    <t>NISTARINI COLLEGE, PURULIA
GRAPHICAL REPRESENTATION OF CGPA-WISE RESULT ANALYSIS OF ARTS (H) FACULTY
ACADEMIC SESSION: 2024 PASSOUT BATCH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</si>
</sst>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name val="Arial"/>
      <family val="2"/>
    </font>
    <font>
      <sz val="1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/>
    <xf numFmtId="0" fontId="0" fillId="0" borderId="7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5" fillId="0" borderId="0" xfId="0" applyNumberFormat="1" applyFont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4" xfId="0" applyFont="1" applyBorder="1" applyAlignment="1">
      <alignment horizontal="left" vertical="center"/>
    </xf>
    <xf numFmtId="164" fontId="5" fillId="0" borderId="14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0" fillId="0" borderId="1" xfId="0" applyFill="1" applyBorder="1"/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'Philosophy-2024'!$L$3:$Q$3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'Philosophy-2024'!$L$4:$Q$4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27-43BE-A88A-ACD92D7FEE10}"/>
            </c:ext>
          </c:extLst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'English-2024'!$L$4:$Q$4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'English-2024'!$L$5:$Q$5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16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1-4104-81AA-9BE2BBC7C9B9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'Bengali (UG)-2024'!$L$10:$Q$10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'Bengali (UG)-2024'!$L$11:$Q$11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25</c:v>
                </c:pt>
                <c:pt idx="3">
                  <c:v>19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2-4B56-ADC2-A84CF7BD6463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Pr>
        <a:bodyPr/>
        <a:lstStyle/>
        <a:p>
          <a:pPr>
            <a:defRPr lang="en-US"/>
          </a:pPr>
          <a:endParaRPr lang="en-U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'Snanskrit-2024'!$K$11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'Snanskrit-2024'!$L$10:$Q$10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'Snanskrit-2024'!$L$11:$Q$11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18</c:v>
                </c:pt>
                <c:pt idx="3">
                  <c:v>8</c:v>
                </c:pt>
                <c:pt idx="4">
                  <c:v>1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8E-4AB3-91C7-814B09824B09}"/>
            </c:ext>
          </c:extLst>
        </c:ser>
      </c:pie3DChart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'Pol Science-2024'!$L$8:$Q$8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'Pol Science-2024'!$L$9:$Q$9</c:f>
              <c:numCache>
                <c:formatCode>General</c:formatCode>
                <c:ptCount val="6"/>
                <c:pt idx="0">
                  <c:v>0</c:v>
                </c:pt>
                <c:pt idx="1">
                  <c:v>11</c:v>
                </c:pt>
                <c:pt idx="2">
                  <c:v>21</c:v>
                </c:pt>
                <c:pt idx="3">
                  <c:v>13</c:v>
                </c:pt>
                <c:pt idx="4">
                  <c:v>0</c:v>
                </c:pt>
                <c:pt idx="5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F4-40CD-A115-C8A670867B5C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'Economics-2024'!$L$3:$Q$3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'Economics-2024'!$L$4:$Q$4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12-412E-BEA1-C30DDFB769E2}"/>
            </c:ext>
          </c:extLst>
        </c:ser>
      </c:pie3DChart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'Music-2024'!$L$3:$Q$3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'Music-2024'!$L$4:$Q$4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C8-49DF-B872-CC5068BDE95A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'Geography-2024'!$L$3:$Q$3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'Geography-2024'!$L$4:$Q$4</c:f>
              <c:numCache>
                <c:formatCode>General</c:formatCode>
                <c:ptCount val="6"/>
                <c:pt idx="0">
                  <c:v>1</c:v>
                </c:pt>
                <c:pt idx="1">
                  <c:v>17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387-ADFA-FB1217355CAD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Pr>
        <a:bodyPr/>
        <a:lstStyle/>
        <a:p>
          <a:pPr>
            <a:defRPr lang="en-US"/>
          </a:pPr>
          <a:endParaRPr lang="en-U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'Chemistry-2024'!$K$4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'Chemistry-2024'!$L$3:$Q$3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'Chemistry-2024'!$L$4:$Q$4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B7-4992-82D0-327B5A49BC63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'Education-2024'!$L$3:$Q$3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'Education-2024'!$L$4:$Q$4</c:f>
              <c:numCache>
                <c:formatCode>General</c:formatCode>
                <c:ptCount val="6"/>
                <c:pt idx="0">
                  <c:v>13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9F-41BC-9E21-2E66DC7B2A21}"/>
            </c:ext>
          </c:extLst>
        </c:ser>
      </c:pie3DChart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'History(H)-2024'!$L$3:$Q$3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'History(H)-2024'!$L$4:$Q$4</c:f>
              <c:numCache>
                <c:formatCode>General</c:formatCode>
                <c:ptCount val="6"/>
                <c:pt idx="0">
                  <c:v>0</c:v>
                </c:pt>
                <c:pt idx="1">
                  <c:v>9</c:v>
                </c:pt>
                <c:pt idx="2">
                  <c:v>31</c:v>
                </c:pt>
                <c:pt idx="3">
                  <c:v>14</c:v>
                </c:pt>
                <c:pt idx="4">
                  <c:v>0</c:v>
                </c:pt>
                <c:pt idx="5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C2-47ED-8131-99F26F0AC871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'Mathematics-2024'!$L$3:$Q$3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'Mathematics-2024'!$L$4:$Q$4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43-493A-8FC7-9EF9621F5910}"/>
            </c:ext>
          </c:extLst>
        </c:ser>
      </c:pie3DChart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'Physics-2024'!$L$3:$Q$3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'Physics-2024'!$L$4:$Q$4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CF-4F8D-B4B0-97A392B05899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'Botany-2024'!$L$3:$Q$3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'Botany-2024'!$L$4:$Q$4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86-48D2-9DE9-2F92DAC86E14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'Computer Science-2024'!$L$3:$Q$3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'Computer Science-2024'!$L$4:$Q$4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D0-418D-89DC-151BADB8B957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'Zoology-2024'!$L$3:$Q$3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'Zoology-2024'!$L$4:$Q$4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D-4790-A8A1-879EFDC8660B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'ENVS-2024'!$L$3:$Q$3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'ENVS-2024'!$L$4:$Q$4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9D-4BF7-90FE-4C75794BC15E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'Nutrition-2024'!$L$3:$Q$3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'Nutrition-2024'!$L$4:$Q$4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5-4141-86EE-F386086179BF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'Nutrition-2024'!$L$3:$Q$3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'Nutrition-2024'!$L$4:$Q$4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9-4455-86EE-2B557A650F35}"/>
            </c:ext>
          </c:extLst>
        </c:ser>
      </c:pie3DChart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'Bengali (PG)-2024'!$L$9:$Q$9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'Bengali (PG)-2024'!$L$10:$Q$10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0-4899-9F05-467CD3CF7B30}"/>
            </c:ext>
          </c:extLst>
        </c:ser>
      </c:pie3DChart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txPr>
        <a:bodyPr/>
        <a:lstStyle/>
        <a:p>
          <a:pPr>
            <a:defRPr lang="en-US"/>
          </a:pPr>
          <a:endParaRPr lang="en-U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'Master Sheet_Arts-2024'!$K$3</c:f>
              <c:strCache>
                <c:ptCount val="1"/>
                <c:pt idx="0">
                  <c:v>Total 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'Master Sheet_Arts-2024'!$L$2:$Q$2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'Master Sheet_Arts-2024'!$L$3:$Q$3</c:f>
              <c:numCache>
                <c:formatCode>General</c:formatCode>
                <c:ptCount val="6"/>
                <c:pt idx="0">
                  <c:v>22</c:v>
                </c:pt>
                <c:pt idx="1">
                  <c:v>82</c:v>
                </c:pt>
                <c:pt idx="2">
                  <c:v>146</c:v>
                </c:pt>
                <c:pt idx="3">
                  <c:v>86</c:v>
                </c:pt>
                <c:pt idx="4">
                  <c:v>3</c:v>
                </c:pt>
                <c:pt idx="5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3-4D9F-A3EB-29947D6B909D}"/>
            </c:ext>
          </c:extLst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txPr>
        <a:bodyPr/>
        <a:lstStyle/>
        <a:p>
          <a:pPr>
            <a:defRPr lang="en-US"/>
          </a:pPr>
          <a:endParaRPr lang="en-U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'Master Sheet_Science-2024'!$K$3</c:f>
              <c:strCache>
                <c:ptCount val="1"/>
                <c:pt idx="0">
                  <c:v>Total 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'Master Sheet_Science-2024'!$L$2:$Q$2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'Master Sheet_Science-2024'!$L$3:$Q$3</c:f>
              <c:numCache>
                <c:formatCode>General</c:formatCode>
                <c:ptCount val="6"/>
                <c:pt idx="0">
                  <c:v>7</c:v>
                </c:pt>
                <c:pt idx="1">
                  <c:v>19</c:v>
                </c:pt>
                <c:pt idx="2">
                  <c:v>28</c:v>
                </c:pt>
                <c:pt idx="3">
                  <c:v>8</c:v>
                </c:pt>
                <c:pt idx="4">
                  <c:v>0</c:v>
                </c:pt>
                <c:pt idx="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20-48A4-864A-F00D979C2F62}"/>
            </c:ext>
          </c:extLst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txPr>
        <a:bodyPr/>
        <a:lstStyle/>
        <a:p>
          <a:pPr>
            <a:defRPr lang="en-US"/>
          </a:pPr>
          <a:endParaRPr lang="en-U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'Master Sheet_Overall (H)-2024'!$K$3</c:f>
              <c:strCache>
                <c:ptCount val="1"/>
                <c:pt idx="0">
                  <c:v>Total 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'Master Sheet_Overall (H)-2024'!$L$2:$Q$2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'Master Sheet_Overall (H)-2024'!$L$3:$Q$3</c:f>
              <c:numCache>
                <c:formatCode>General</c:formatCode>
                <c:ptCount val="6"/>
                <c:pt idx="0">
                  <c:v>29</c:v>
                </c:pt>
                <c:pt idx="1">
                  <c:v>101</c:v>
                </c:pt>
                <c:pt idx="2">
                  <c:v>174</c:v>
                </c:pt>
                <c:pt idx="3">
                  <c:v>94</c:v>
                </c:pt>
                <c:pt idx="4">
                  <c:v>3</c:v>
                </c:pt>
                <c:pt idx="5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F3-48E1-9047-18DF99AFB880}"/>
            </c:ext>
          </c:extLst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19050</xdr:rowOff>
    </xdr:from>
    <xdr:to>
      <xdr:col>14</xdr:col>
      <xdr:colOff>552450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6</xdr:row>
      <xdr:rowOff>28575</xdr:rowOff>
    </xdr:from>
    <xdr:to>
      <xdr:col>15</xdr:col>
      <xdr:colOff>28575</xdr:colOff>
      <xdr:row>20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13</xdr:row>
      <xdr:rowOff>38100</xdr:rowOff>
    </xdr:from>
    <xdr:to>
      <xdr:col>14</xdr:col>
      <xdr:colOff>781050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12</xdr:row>
      <xdr:rowOff>209550</xdr:rowOff>
    </xdr:from>
    <xdr:to>
      <xdr:col>14</xdr:col>
      <xdr:colOff>981075</xdr:colOff>
      <xdr:row>25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10</xdr:row>
      <xdr:rowOff>114300</xdr:rowOff>
    </xdr:from>
    <xdr:to>
      <xdr:col>14</xdr:col>
      <xdr:colOff>714375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28575</xdr:rowOff>
    </xdr:from>
    <xdr:to>
      <xdr:col>14</xdr:col>
      <xdr:colOff>542925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5</xdr:row>
      <xdr:rowOff>19050</xdr:rowOff>
    </xdr:from>
    <xdr:to>
      <xdr:col>15</xdr:col>
      <xdr:colOff>85725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4</xdr:row>
      <xdr:rowOff>209550</xdr:rowOff>
    </xdr:from>
    <xdr:to>
      <xdr:col>14</xdr:col>
      <xdr:colOff>857250</xdr:colOff>
      <xdr:row>16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6</xdr:row>
      <xdr:rowOff>28575</xdr:rowOff>
    </xdr:from>
    <xdr:to>
      <xdr:col>14</xdr:col>
      <xdr:colOff>523875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5</xdr:row>
      <xdr:rowOff>28575</xdr:rowOff>
    </xdr:from>
    <xdr:to>
      <xdr:col>14</xdr:col>
      <xdr:colOff>533400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742950</xdr:colOff>
      <xdr:row>5</xdr:row>
      <xdr:rowOff>76200</xdr:rowOff>
    </xdr:from>
    <xdr:to>
      <xdr:col>14</xdr:col>
      <xdr:colOff>838200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47625</xdr:rowOff>
    </xdr:from>
    <xdr:to>
      <xdr:col>14</xdr:col>
      <xdr:colOff>542925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5</xdr:row>
      <xdr:rowOff>28575</xdr:rowOff>
    </xdr:from>
    <xdr:to>
      <xdr:col>14</xdr:col>
      <xdr:colOff>552450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28575</xdr:rowOff>
    </xdr:from>
    <xdr:to>
      <xdr:col>14</xdr:col>
      <xdr:colOff>561975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0</xdr:rowOff>
    </xdr:from>
    <xdr:to>
      <xdr:col>14</xdr:col>
      <xdr:colOff>523875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9525</xdr:rowOff>
    </xdr:from>
    <xdr:to>
      <xdr:col>14</xdr:col>
      <xdr:colOff>561975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5</xdr:row>
      <xdr:rowOff>9525</xdr:rowOff>
    </xdr:from>
    <xdr:to>
      <xdr:col>14</xdr:col>
      <xdr:colOff>561975</xdr:colOff>
      <xdr:row>16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647700</xdr:colOff>
      <xdr:row>10</xdr:row>
      <xdr:rowOff>180975</xdr:rowOff>
    </xdr:from>
    <xdr:to>
      <xdr:col>15</xdr:col>
      <xdr:colOff>200025</xdr:colOff>
      <xdr:row>22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3</xdr:row>
      <xdr:rowOff>219075</xdr:rowOff>
    </xdr:from>
    <xdr:to>
      <xdr:col>15</xdr:col>
      <xdr:colOff>942975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1200150</xdr:colOff>
      <xdr:row>3</xdr:row>
      <xdr:rowOff>209550</xdr:rowOff>
    </xdr:from>
    <xdr:to>
      <xdr:col>15</xdr:col>
      <xdr:colOff>419100</xdr:colOff>
      <xdr:row>16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1085850</xdr:colOff>
      <xdr:row>3</xdr:row>
      <xdr:rowOff>238125</xdr:rowOff>
    </xdr:from>
    <xdr:to>
      <xdr:col>15</xdr:col>
      <xdr:colOff>304800</xdr:colOff>
      <xdr:row>15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workbookViewId="0">
      <selection activeCell="M31" sqref="M31"/>
    </sheetView>
  </sheetViews>
  <sheetFormatPr defaultRowHeight="15"/>
  <cols>
    <col min="2" max="2" width="11.7109375" bestFit="1" customWidth="1"/>
    <col min="3" max="3" width="23.28515625" bestFit="1" customWidth="1"/>
    <col min="5" max="5" width="11" bestFit="1" customWidth="1"/>
    <col min="6" max="6" width="9.7109375" bestFit="1" customWidth="1"/>
    <col min="7" max="7" width="18.28515625" customWidth="1"/>
    <col min="8" max="8" width="14.28515625" bestFit="1" customWidth="1"/>
    <col min="11" max="11" width="14.85546875" bestFit="1" customWidth="1"/>
    <col min="12" max="12" width="15.7109375" bestFit="1" customWidth="1"/>
    <col min="13" max="16" width="14.7109375" bestFit="1" customWidth="1"/>
  </cols>
  <sheetData>
    <row r="1" spans="1:18" ht="37.5" customHeight="1">
      <c r="A1" s="105" t="s">
        <v>130</v>
      </c>
      <c r="B1" s="105"/>
      <c r="C1" s="105"/>
      <c r="D1" s="105"/>
      <c r="E1" s="105"/>
      <c r="F1" s="105"/>
      <c r="G1" s="105"/>
      <c r="H1" s="105"/>
      <c r="I1" s="105"/>
    </row>
    <row r="2" spans="1:18" ht="18.7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9</v>
      </c>
      <c r="C3" s="1" t="s">
        <v>165</v>
      </c>
      <c r="D3" s="1">
        <v>118651</v>
      </c>
      <c r="E3" s="1">
        <v>1914604</v>
      </c>
      <c r="F3" s="1">
        <v>9976</v>
      </c>
      <c r="G3" s="1" t="s">
        <v>140</v>
      </c>
      <c r="H3" s="3">
        <v>2024</v>
      </c>
      <c r="I3" s="4">
        <v>7.48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1" t="s">
        <v>9</v>
      </c>
      <c r="C4" s="1" t="s">
        <v>161</v>
      </c>
      <c r="D4" s="1">
        <v>118651</v>
      </c>
      <c r="E4" s="1">
        <v>2115376</v>
      </c>
      <c r="F4" s="1">
        <v>12607</v>
      </c>
      <c r="G4" s="1" t="s">
        <v>52</v>
      </c>
      <c r="H4" s="3">
        <v>2024</v>
      </c>
      <c r="I4" s="4">
        <v>7.59</v>
      </c>
      <c r="K4" s="5" t="s">
        <v>11</v>
      </c>
      <c r="L4" s="5">
        <f>COUNTIFS(I3:I21, "&lt;=10", I3:I21, "&gt;=9")</f>
        <v>6</v>
      </c>
      <c r="M4" s="5">
        <f>COUNTIFS(I3:I21, "&lt;9.0", I3:I21, "&gt;=8")</f>
        <v>7</v>
      </c>
      <c r="N4" s="5">
        <f>COUNTIFS(I3:I21, "&lt;8", I3:I21, "&gt;=7")</f>
        <v>5</v>
      </c>
      <c r="O4" s="5">
        <f>COUNTIFS(I3:I21, "&lt;7", I3:I21, "&gt;=6")</f>
        <v>0</v>
      </c>
      <c r="P4" s="5">
        <f>COUNTIFS(I3:I21, "&lt;6", I3:I21, "&gt;=5")</f>
        <v>0</v>
      </c>
      <c r="Q4" s="5">
        <f>COUNTIF(I3:I21, "GPW")</f>
        <v>1</v>
      </c>
      <c r="R4" s="5">
        <f>L4+M4+N4+O4+P4+Q4</f>
        <v>19</v>
      </c>
    </row>
    <row r="5" spans="1:18">
      <c r="A5" s="3">
        <v>3</v>
      </c>
      <c r="B5" s="1" t="s">
        <v>9</v>
      </c>
      <c r="C5" s="1" t="s">
        <v>166</v>
      </c>
      <c r="D5" s="1">
        <v>118651</v>
      </c>
      <c r="E5" s="1">
        <v>2115277</v>
      </c>
      <c r="F5" s="1">
        <v>12508</v>
      </c>
      <c r="G5" s="1" t="s">
        <v>52</v>
      </c>
      <c r="H5" s="3">
        <v>2024</v>
      </c>
      <c r="I5" s="4">
        <v>9.0299999999999994</v>
      </c>
    </row>
    <row r="6" spans="1:18">
      <c r="A6" s="3">
        <v>4</v>
      </c>
      <c r="B6" s="1" t="s">
        <v>9</v>
      </c>
      <c r="C6" s="1" t="s">
        <v>167</v>
      </c>
      <c r="D6" s="1">
        <v>118651</v>
      </c>
      <c r="E6" s="1">
        <v>2115171</v>
      </c>
      <c r="F6" s="1">
        <v>12402</v>
      </c>
      <c r="G6" s="1" t="s">
        <v>52</v>
      </c>
      <c r="H6" s="3">
        <v>2024</v>
      </c>
      <c r="I6" s="4">
        <v>7.38</v>
      </c>
    </row>
    <row r="7" spans="1:18">
      <c r="A7" s="3">
        <v>5</v>
      </c>
      <c r="B7" s="1" t="s">
        <v>9</v>
      </c>
      <c r="C7" s="1" t="s">
        <v>168</v>
      </c>
      <c r="D7" s="1">
        <v>118651</v>
      </c>
      <c r="E7" s="1">
        <v>2115167</v>
      </c>
      <c r="F7" s="1">
        <v>12398</v>
      </c>
      <c r="G7" s="1" t="s">
        <v>52</v>
      </c>
      <c r="H7" s="3">
        <v>2024</v>
      </c>
      <c r="I7" s="4">
        <v>9.2100000000000009</v>
      </c>
    </row>
    <row r="8" spans="1:18">
      <c r="A8" s="3">
        <v>6</v>
      </c>
      <c r="B8" s="1" t="s">
        <v>9</v>
      </c>
      <c r="C8" s="1" t="s">
        <v>169</v>
      </c>
      <c r="D8" s="1">
        <v>118651</v>
      </c>
      <c r="E8" s="1">
        <v>2115166</v>
      </c>
      <c r="F8" s="1">
        <v>12397</v>
      </c>
      <c r="G8" s="1" t="s">
        <v>52</v>
      </c>
      <c r="H8" s="3">
        <v>2024</v>
      </c>
      <c r="I8" s="3" t="s">
        <v>10</v>
      </c>
    </row>
    <row r="9" spans="1:18">
      <c r="A9" s="3">
        <v>7</v>
      </c>
      <c r="B9" s="1" t="s">
        <v>9</v>
      </c>
      <c r="C9" s="1" t="s">
        <v>170</v>
      </c>
      <c r="D9" s="1">
        <v>118651</v>
      </c>
      <c r="E9" s="1">
        <v>2115124</v>
      </c>
      <c r="F9" s="1">
        <v>12355</v>
      </c>
      <c r="G9" s="1" t="s">
        <v>52</v>
      </c>
      <c r="H9" s="3">
        <v>2024</v>
      </c>
      <c r="I9" s="3">
        <v>7.8</v>
      </c>
    </row>
    <row r="10" spans="1:18">
      <c r="A10" s="3">
        <v>8</v>
      </c>
      <c r="B10" s="1" t="s">
        <v>9</v>
      </c>
      <c r="C10" s="1" t="s">
        <v>171</v>
      </c>
      <c r="D10" s="1">
        <v>118651</v>
      </c>
      <c r="E10" s="1">
        <v>2115117</v>
      </c>
      <c r="F10" s="1">
        <v>12348</v>
      </c>
      <c r="G10" s="1" t="s">
        <v>52</v>
      </c>
      <c r="H10" s="3">
        <v>2024</v>
      </c>
      <c r="I10" s="3">
        <v>7.14</v>
      </c>
    </row>
    <row r="11" spans="1:18">
      <c r="A11" s="3">
        <v>9</v>
      </c>
      <c r="B11" s="1" t="s">
        <v>9</v>
      </c>
      <c r="C11" s="1" t="s">
        <v>172</v>
      </c>
      <c r="D11" s="1">
        <v>118651</v>
      </c>
      <c r="E11" s="1">
        <v>2115068</v>
      </c>
      <c r="F11" s="1">
        <v>12299</v>
      </c>
      <c r="G11" s="1" t="s">
        <v>52</v>
      </c>
      <c r="H11" s="3">
        <v>2024</v>
      </c>
      <c r="I11" s="4">
        <v>9.06</v>
      </c>
    </row>
    <row r="12" spans="1:18">
      <c r="A12" s="3">
        <v>10</v>
      </c>
      <c r="B12" s="1" t="s">
        <v>9</v>
      </c>
      <c r="C12" s="1" t="s">
        <v>173</v>
      </c>
      <c r="D12" s="1">
        <v>118651</v>
      </c>
      <c r="E12" s="1">
        <v>2115044</v>
      </c>
      <c r="F12" s="1">
        <v>12275</v>
      </c>
      <c r="G12" s="1" t="s">
        <v>52</v>
      </c>
      <c r="H12" s="3">
        <v>2024</v>
      </c>
      <c r="I12" s="4">
        <v>8.7899999999999991</v>
      </c>
    </row>
    <row r="13" spans="1:18">
      <c r="A13" s="3">
        <v>11</v>
      </c>
      <c r="B13" s="1" t="s">
        <v>9</v>
      </c>
      <c r="C13" s="1" t="s">
        <v>174</v>
      </c>
      <c r="D13" s="1">
        <v>118651</v>
      </c>
      <c r="E13" s="1">
        <v>2115035</v>
      </c>
      <c r="F13" s="1">
        <v>12266</v>
      </c>
      <c r="G13" s="1" t="s">
        <v>52</v>
      </c>
      <c r="H13" s="3">
        <v>2024</v>
      </c>
      <c r="I13" s="4">
        <v>8.01</v>
      </c>
    </row>
    <row r="14" spans="1:18">
      <c r="A14" s="3">
        <v>12</v>
      </c>
      <c r="B14" s="1" t="s">
        <v>9</v>
      </c>
      <c r="C14" s="1" t="s">
        <v>175</v>
      </c>
      <c r="D14" s="1">
        <v>118651</v>
      </c>
      <c r="E14" s="1">
        <v>2115013</v>
      </c>
      <c r="F14" s="1">
        <v>12244</v>
      </c>
      <c r="G14" s="1" t="s">
        <v>52</v>
      </c>
      <c r="H14" s="3">
        <v>2024</v>
      </c>
      <c r="I14" s="4">
        <v>8.89</v>
      </c>
    </row>
    <row r="15" spans="1:18">
      <c r="A15" s="3">
        <v>13</v>
      </c>
      <c r="B15" s="1" t="s">
        <v>9</v>
      </c>
      <c r="C15" s="1" t="s">
        <v>176</v>
      </c>
      <c r="D15" s="1">
        <v>118651</v>
      </c>
      <c r="E15" s="1">
        <v>2115002</v>
      </c>
      <c r="F15" s="1">
        <v>12233</v>
      </c>
      <c r="G15" s="1" t="s">
        <v>52</v>
      </c>
      <c r="H15" s="3">
        <v>2024</v>
      </c>
      <c r="I15" s="4">
        <v>9.14</v>
      </c>
    </row>
    <row r="16" spans="1:18">
      <c r="A16" s="3">
        <v>14</v>
      </c>
      <c r="B16" s="1" t="s">
        <v>9</v>
      </c>
      <c r="C16" s="1" t="s">
        <v>177</v>
      </c>
      <c r="D16" s="1">
        <v>118651</v>
      </c>
      <c r="E16" s="1">
        <v>2114991</v>
      </c>
      <c r="F16" s="1">
        <v>12222</v>
      </c>
      <c r="G16" s="1" t="s">
        <v>52</v>
      </c>
      <c r="H16" s="3">
        <v>2024</v>
      </c>
      <c r="I16" s="4">
        <v>9.25</v>
      </c>
    </row>
    <row r="17" spans="1:9">
      <c r="A17" s="3">
        <v>15</v>
      </c>
      <c r="B17" s="1" t="s">
        <v>9</v>
      </c>
      <c r="C17" s="1" t="s">
        <v>178</v>
      </c>
      <c r="D17" s="1">
        <v>118651</v>
      </c>
      <c r="E17" s="1">
        <v>2114976</v>
      </c>
      <c r="F17" s="1">
        <v>12207</v>
      </c>
      <c r="G17" s="1" t="s">
        <v>52</v>
      </c>
      <c r="H17" s="3">
        <v>2024</v>
      </c>
      <c r="I17" s="4">
        <v>8.89</v>
      </c>
    </row>
    <row r="18" spans="1:9">
      <c r="A18" s="3">
        <v>16</v>
      </c>
      <c r="B18" s="1" t="s">
        <v>9</v>
      </c>
      <c r="C18" s="1" t="s">
        <v>179</v>
      </c>
      <c r="D18" s="1">
        <v>118651</v>
      </c>
      <c r="E18" s="1">
        <v>2114956</v>
      </c>
      <c r="F18" s="1">
        <v>12187</v>
      </c>
      <c r="G18" s="1" t="s">
        <v>52</v>
      </c>
      <c r="H18" s="3">
        <v>2024</v>
      </c>
      <c r="I18" s="4">
        <v>8.5399999999999991</v>
      </c>
    </row>
    <row r="19" spans="1:9">
      <c r="A19" s="3">
        <v>17</v>
      </c>
      <c r="B19" s="1" t="s">
        <v>9</v>
      </c>
      <c r="C19" s="1" t="s">
        <v>180</v>
      </c>
      <c r="D19" s="1">
        <v>118651</v>
      </c>
      <c r="E19" s="1">
        <v>2114954</v>
      </c>
      <c r="F19" s="1">
        <v>12185</v>
      </c>
      <c r="G19" s="1" t="s">
        <v>52</v>
      </c>
      <c r="H19" s="3">
        <v>2024</v>
      </c>
      <c r="I19" s="4">
        <v>8.25</v>
      </c>
    </row>
    <row r="20" spans="1:9">
      <c r="A20" s="3">
        <v>18</v>
      </c>
      <c r="B20" s="1" t="s">
        <v>9</v>
      </c>
      <c r="C20" s="1" t="s">
        <v>181</v>
      </c>
      <c r="D20" s="1">
        <v>118651</v>
      </c>
      <c r="E20" s="1">
        <v>2115921</v>
      </c>
      <c r="F20" s="1">
        <v>12152</v>
      </c>
      <c r="G20" s="1" t="s">
        <v>52</v>
      </c>
      <c r="H20" s="3">
        <v>2024</v>
      </c>
      <c r="I20" s="4">
        <v>8.17</v>
      </c>
    </row>
    <row r="21" spans="1:9">
      <c r="A21" s="20">
        <v>19</v>
      </c>
      <c r="B21" s="23" t="s">
        <v>9</v>
      </c>
      <c r="C21" s="23" t="s">
        <v>182</v>
      </c>
      <c r="D21" s="23">
        <v>118651</v>
      </c>
      <c r="E21" s="23">
        <v>2114893</v>
      </c>
      <c r="F21" s="23">
        <v>12124</v>
      </c>
      <c r="G21" s="23" t="s">
        <v>52</v>
      </c>
      <c r="H21" s="20">
        <v>2024</v>
      </c>
      <c r="I21" s="24">
        <v>9.59</v>
      </c>
    </row>
    <row r="22" spans="1:9">
      <c r="A22" s="48"/>
      <c r="B22" s="49"/>
      <c r="C22" s="49"/>
      <c r="D22" s="49"/>
      <c r="E22" s="49"/>
      <c r="F22" s="49"/>
      <c r="G22" s="49"/>
      <c r="H22" s="48"/>
      <c r="I22" s="51"/>
    </row>
    <row r="23" spans="1:9">
      <c r="A23" s="7"/>
      <c r="H23" s="7"/>
      <c r="I23" s="9"/>
    </row>
    <row r="24" spans="1:9">
      <c r="A24" s="7"/>
      <c r="H24" s="7"/>
      <c r="I24" s="9"/>
    </row>
    <row r="25" spans="1:9">
      <c r="A25" s="7"/>
      <c r="H25" s="7"/>
      <c r="I25" s="7"/>
    </row>
    <row r="26" spans="1:9">
      <c r="A26" s="7"/>
      <c r="H26" s="7"/>
      <c r="I26" s="9"/>
    </row>
    <row r="27" spans="1:9">
      <c r="A27" s="7"/>
      <c r="H27" s="7"/>
      <c r="I27" s="9"/>
    </row>
    <row r="28" spans="1:9">
      <c r="A28" s="7"/>
      <c r="H28" s="7"/>
      <c r="I28" s="9"/>
    </row>
    <row r="29" spans="1:9">
      <c r="A29" s="7"/>
      <c r="H29" s="7"/>
      <c r="I29" s="9"/>
    </row>
    <row r="30" spans="1:9">
      <c r="A30" s="7"/>
      <c r="H30" s="7"/>
      <c r="I30" s="9"/>
    </row>
    <row r="31" spans="1:9">
      <c r="A31" s="7"/>
      <c r="H31" s="7"/>
      <c r="I31" s="9"/>
    </row>
    <row r="32" spans="1:9">
      <c r="A32" s="7"/>
      <c r="H32" s="7"/>
      <c r="I32" s="9"/>
    </row>
    <row r="33" spans="1:9">
      <c r="A33" s="7"/>
      <c r="H33" s="7"/>
      <c r="I33" s="9"/>
    </row>
    <row r="34" spans="1:9">
      <c r="A34" s="7"/>
      <c r="H34" s="7"/>
      <c r="I34" s="9"/>
    </row>
    <row r="35" spans="1:9">
      <c r="A35" s="7"/>
      <c r="H35" s="7"/>
      <c r="I35" s="9"/>
    </row>
    <row r="36" spans="1:9">
      <c r="A36" s="7"/>
      <c r="H36" s="7"/>
      <c r="I36" s="7"/>
    </row>
    <row r="37" spans="1:9">
      <c r="A37" s="7"/>
      <c r="H37" s="7"/>
      <c r="I37" s="9"/>
    </row>
    <row r="38" spans="1:9">
      <c r="A38" s="7"/>
      <c r="G38" s="8"/>
      <c r="H38" s="7"/>
      <c r="I38" s="9"/>
    </row>
  </sheetData>
  <sortState ref="C3:I38">
    <sortCondition descending="1" ref="I3:I38"/>
  </sortState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workbookViewId="0">
      <selection activeCell="Q6" sqref="Q6"/>
    </sheetView>
  </sheetViews>
  <sheetFormatPr defaultRowHeight="15"/>
  <cols>
    <col min="2" max="2" width="11.7109375" bestFit="1" customWidth="1"/>
    <col min="3" max="3" width="27.85546875" bestFit="1" customWidth="1"/>
    <col min="5" max="5" width="8.28515625" bestFit="1" customWidth="1"/>
    <col min="7" max="7" width="18.5703125" bestFit="1" customWidth="1"/>
    <col min="8" max="8" width="14.28515625" bestFit="1" customWidth="1"/>
    <col min="11" max="11" width="14.85546875" bestFit="1" customWidth="1"/>
    <col min="12" max="12" width="15.7109375" bestFit="1" customWidth="1"/>
    <col min="13" max="16" width="14.7109375" bestFit="1" customWidth="1"/>
  </cols>
  <sheetData>
    <row r="1" spans="1:18" ht="37.5" customHeight="1">
      <c r="A1" s="105" t="s">
        <v>51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14</v>
      </c>
      <c r="C3" s="22" t="s">
        <v>350</v>
      </c>
      <c r="D3" s="3">
        <v>118651</v>
      </c>
      <c r="E3" s="11">
        <v>2014613</v>
      </c>
      <c r="F3" s="12">
        <v>10593</v>
      </c>
      <c r="G3" s="10" t="s">
        <v>118</v>
      </c>
      <c r="H3" s="3">
        <v>2024</v>
      </c>
      <c r="I3" s="3" t="s">
        <v>10</v>
      </c>
    </row>
    <row r="4" spans="1:18">
      <c r="A4" s="3">
        <v>2</v>
      </c>
      <c r="B4" s="3" t="s">
        <v>14</v>
      </c>
      <c r="C4" s="22" t="s">
        <v>351</v>
      </c>
      <c r="D4" s="3">
        <v>118651</v>
      </c>
      <c r="E4" s="11">
        <v>2014596</v>
      </c>
      <c r="F4" s="12">
        <v>10576</v>
      </c>
      <c r="G4" s="10" t="s">
        <v>118</v>
      </c>
      <c r="H4" s="3">
        <v>2024</v>
      </c>
      <c r="I4" s="4">
        <v>7.61</v>
      </c>
      <c r="K4" s="5" t="s">
        <v>13</v>
      </c>
      <c r="L4" s="5" t="s">
        <v>37</v>
      </c>
      <c r="M4" s="5" t="s">
        <v>38</v>
      </c>
      <c r="N4" s="5" t="s">
        <v>39</v>
      </c>
      <c r="O4" s="5" t="s">
        <v>40</v>
      </c>
      <c r="P4" s="5" t="s">
        <v>41</v>
      </c>
      <c r="Q4" s="5" t="s">
        <v>10</v>
      </c>
      <c r="R4" s="5" t="s">
        <v>12</v>
      </c>
    </row>
    <row r="5" spans="1:18">
      <c r="A5" s="3">
        <v>3</v>
      </c>
      <c r="B5" s="3" t="s">
        <v>14</v>
      </c>
      <c r="C5" s="22" t="s">
        <v>143</v>
      </c>
      <c r="D5" s="3">
        <v>118651</v>
      </c>
      <c r="E5" s="11">
        <v>2014275</v>
      </c>
      <c r="F5" s="12">
        <v>10255</v>
      </c>
      <c r="G5" s="10" t="s">
        <v>118</v>
      </c>
      <c r="H5" s="3">
        <v>2024</v>
      </c>
      <c r="I5" s="4" t="s">
        <v>10</v>
      </c>
      <c r="K5" s="5" t="s">
        <v>11</v>
      </c>
      <c r="L5" s="5">
        <f>COUNTIFS(I3:I50, "&lt;=10", I3:I50, "&gt;=9")</f>
        <v>0</v>
      </c>
      <c r="M5" s="5">
        <f>COUNTIFS(I3:I50, "&lt;9", I3:I50, "&gt;=8")</f>
        <v>6</v>
      </c>
      <c r="N5" s="5">
        <f>COUNTIFS(I3:I50, "&lt;8", I3:I50, "&gt;=7")</f>
        <v>20</v>
      </c>
      <c r="O5" s="5">
        <f>COUNTIFS(I3:I50, "&lt;7", I3:I50, "&gt;=6")</f>
        <v>16</v>
      </c>
      <c r="P5" s="5">
        <f>COUNTIFS(I3:I50, "&lt;6", I3:I50, "&gt;=5")</f>
        <v>0</v>
      </c>
      <c r="Q5" s="5">
        <f>COUNTIF(I3:I50, "GPW")</f>
        <v>6</v>
      </c>
      <c r="R5" s="5">
        <f>L5+M5+N5+O5+P5+Q5</f>
        <v>48</v>
      </c>
    </row>
    <row r="6" spans="1:18">
      <c r="A6" s="3">
        <v>4</v>
      </c>
      <c r="B6" s="3" t="s">
        <v>14</v>
      </c>
      <c r="C6" s="22" t="s">
        <v>352</v>
      </c>
      <c r="D6" s="3">
        <v>118651</v>
      </c>
      <c r="E6" s="11">
        <v>2014197</v>
      </c>
      <c r="F6" s="12">
        <v>10177</v>
      </c>
      <c r="G6" s="10" t="s">
        <v>118</v>
      </c>
      <c r="H6" s="3">
        <v>2024</v>
      </c>
      <c r="I6" s="4" t="s">
        <v>10</v>
      </c>
    </row>
    <row r="7" spans="1:18">
      <c r="A7" s="3">
        <v>5</v>
      </c>
      <c r="B7" s="3" t="s">
        <v>14</v>
      </c>
      <c r="C7" s="22" t="s">
        <v>353</v>
      </c>
      <c r="D7" s="3">
        <v>118651</v>
      </c>
      <c r="E7" s="11">
        <v>2117325</v>
      </c>
      <c r="F7" s="12">
        <v>19553</v>
      </c>
      <c r="G7" s="10" t="s">
        <v>52</v>
      </c>
      <c r="H7" s="3">
        <v>2024</v>
      </c>
      <c r="I7" s="4">
        <v>8.27</v>
      </c>
    </row>
    <row r="8" spans="1:18" ht="15" customHeight="1">
      <c r="A8" s="3">
        <v>6</v>
      </c>
      <c r="B8" s="3" t="s">
        <v>14</v>
      </c>
      <c r="C8" s="22" t="s">
        <v>354</v>
      </c>
      <c r="D8" s="3">
        <v>118651</v>
      </c>
      <c r="E8" s="11">
        <v>2115407</v>
      </c>
      <c r="F8" s="12">
        <v>12638</v>
      </c>
      <c r="G8" s="10" t="s">
        <v>52</v>
      </c>
      <c r="H8" s="3">
        <v>2024</v>
      </c>
      <c r="I8" s="4">
        <v>6.65</v>
      </c>
    </row>
    <row r="9" spans="1:18">
      <c r="A9" s="3">
        <v>7</v>
      </c>
      <c r="B9" s="3" t="s">
        <v>14</v>
      </c>
      <c r="C9" s="22" t="s">
        <v>355</v>
      </c>
      <c r="D9" s="3">
        <v>118651</v>
      </c>
      <c r="E9" s="11">
        <v>2115386</v>
      </c>
      <c r="F9" s="12">
        <v>12617</v>
      </c>
      <c r="G9" s="10" t="s">
        <v>52</v>
      </c>
      <c r="H9" s="3">
        <v>2024</v>
      </c>
      <c r="I9" s="4">
        <v>7.24</v>
      </c>
    </row>
    <row r="10" spans="1:18">
      <c r="A10" s="3">
        <v>8</v>
      </c>
      <c r="B10" s="3" t="s">
        <v>14</v>
      </c>
      <c r="C10" s="22" t="s">
        <v>356</v>
      </c>
      <c r="D10" s="3">
        <v>118651</v>
      </c>
      <c r="E10" s="11">
        <v>2115377</v>
      </c>
      <c r="F10" s="12">
        <v>12608</v>
      </c>
      <c r="G10" s="10" t="s">
        <v>52</v>
      </c>
      <c r="H10" s="3">
        <v>2024</v>
      </c>
      <c r="I10" s="4">
        <v>6.92</v>
      </c>
    </row>
    <row r="11" spans="1:18">
      <c r="A11" s="3">
        <v>9</v>
      </c>
      <c r="B11" s="3" t="s">
        <v>14</v>
      </c>
      <c r="C11" s="22" t="s">
        <v>357</v>
      </c>
      <c r="D11" s="3">
        <v>118651</v>
      </c>
      <c r="E11" s="11">
        <v>2115357</v>
      </c>
      <c r="F11" s="12">
        <v>12588</v>
      </c>
      <c r="G11" s="10" t="s">
        <v>52</v>
      </c>
      <c r="H11" s="3">
        <v>2024</v>
      </c>
      <c r="I11" s="4">
        <v>8.4499999999999993</v>
      </c>
    </row>
    <row r="12" spans="1:18">
      <c r="A12" s="3">
        <v>10</v>
      </c>
      <c r="B12" s="3" t="s">
        <v>14</v>
      </c>
      <c r="C12" s="22" t="s">
        <v>358</v>
      </c>
      <c r="D12" s="3">
        <v>118651</v>
      </c>
      <c r="E12" s="11">
        <v>2115352</v>
      </c>
      <c r="F12" s="12">
        <v>12583</v>
      </c>
      <c r="G12" s="10" t="s">
        <v>52</v>
      </c>
      <c r="H12" s="3">
        <v>2024</v>
      </c>
      <c r="I12" s="4">
        <v>7.25</v>
      </c>
    </row>
    <row r="13" spans="1:18" ht="15" customHeight="1">
      <c r="A13" s="3">
        <v>11</v>
      </c>
      <c r="B13" s="3" t="s">
        <v>14</v>
      </c>
      <c r="C13" s="22" t="s">
        <v>359</v>
      </c>
      <c r="D13" s="3">
        <v>118651</v>
      </c>
      <c r="E13" s="11">
        <v>2115350</v>
      </c>
      <c r="F13" s="12">
        <v>12581</v>
      </c>
      <c r="G13" s="10" t="s">
        <v>52</v>
      </c>
      <c r="H13" s="3">
        <v>2024</v>
      </c>
      <c r="I13" s="4">
        <v>7.51</v>
      </c>
    </row>
    <row r="14" spans="1:18" ht="15" customHeight="1">
      <c r="A14" s="3">
        <v>12</v>
      </c>
      <c r="B14" s="3" t="s">
        <v>14</v>
      </c>
      <c r="C14" s="22" t="s">
        <v>360</v>
      </c>
      <c r="D14" s="3">
        <v>118651</v>
      </c>
      <c r="E14" s="11">
        <v>2115347</v>
      </c>
      <c r="F14" s="12">
        <v>12578</v>
      </c>
      <c r="G14" s="10" t="s">
        <v>52</v>
      </c>
      <c r="H14" s="3">
        <v>2024</v>
      </c>
      <c r="I14" s="4">
        <v>6.8</v>
      </c>
    </row>
    <row r="15" spans="1:18">
      <c r="A15" s="3">
        <v>13</v>
      </c>
      <c r="B15" s="3" t="s">
        <v>14</v>
      </c>
      <c r="C15" s="22" t="s">
        <v>360</v>
      </c>
      <c r="D15" s="3">
        <v>118651</v>
      </c>
      <c r="E15" s="11">
        <v>2115346</v>
      </c>
      <c r="F15" s="12">
        <v>12577</v>
      </c>
      <c r="G15" s="10" t="s">
        <v>52</v>
      </c>
      <c r="H15" s="3">
        <v>2024</v>
      </c>
      <c r="I15" s="3">
        <v>6.94</v>
      </c>
    </row>
    <row r="16" spans="1:18">
      <c r="A16" s="3">
        <v>14</v>
      </c>
      <c r="B16" s="3" t="s">
        <v>14</v>
      </c>
      <c r="C16" s="22" t="s">
        <v>361</v>
      </c>
      <c r="D16" s="3">
        <v>118651</v>
      </c>
      <c r="E16" s="11">
        <v>2115344</v>
      </c>
      <c r="F16" s="12">
        <v>12575</v>
      </c>
      <c r="G16" s="10" t="s">
        <v>52</v>
      </c>
      <c r="H16" s="3">
        <v>2024</v>
      </c>
      <c r="I16" s="4">
        <v>6.86</v>
      </c>
    </row>
    <row r="17" spans="1:9">
      <c r="A17" s="3">
        <v>15</v>
      </c>
      <c r="B17" s="3" t="s">
        <v>14</v>
      </c>
      <c r="C17" s="22" t="s">
        <v>362</v>
      </c>
      <c r="D17" s="3">
        <v>118651</v>
      </c>
      <c r="E17" s="11">
        <v>2115313</v>
      </c>
      <c r="F17" s="12">
        <v>12544</v>
      </c>
      <c r="G17" s="10" t="s">
        <v>52</v>
      </c>
      <c r="H17" s="3">
        <v>2024</v>
      </c>
      <c r="I17" s="4">
        <v>6.86</v>
      </c>
    </row>
    <row r="18" spans="1:9">
      <c r="A18" s="3">
        <v>16</v>
      </c>
      <c r="B18" s="3" t="s">
        <v>14</v>
      </c>
      <c r="C18" s="22" t="s">
        <v>237</v>
      </c>
      <c r="D18" s="3">
        <v>118651</v>
      </c>
      <c r="E18" s="11">
        <v>2115310</v>
      </c>
      <c r="F18" s="12">
        <v>12541</v>
      </c>
      <c r="G18" s="10" t="s">
        <v>52</v>
      </c>
      <c r="H18" s="3">
        <v>2024</v>
      </c>
      <c r="I18" s="4">
        <v>7.46</v>
      </c>
    </row>
    <row r="19" spans="1:9">
      <c r="A19" s="3">
        <v>17</v>
      </c>
      <c r="B19" s="3" t="s">
        <v>14</v>
      </c>
      <c r="C19" s="22" t="s">
        <v>363</v>
      </c>
      <c r="D19" s="3">
        <v>118651</v>
      </c>
      <c r="E19" s="11">
        <v>2115298</v>
      </c>
      <c r="F19" s="12">
        <v>12529</v>
      </c>
      <c r="G19" s="10" t="s">
        <v>52</v>
      </c>
      <c r="H19" s="3">
        <v>2024</v>
      </c>
      <c r="I19" s="3">
        <v>7.52</v>
      </c>
    </row>
    <row r="20" spans="1:9">
      <c r="A20" s="3">
        <v>18</v>
      </c>
      <c r="B20" s="3" t="s">
        <v>14</v>
      </c>
      <c r="C20" s="22" t="s">
        <v>364</v>
      </c>
      <c r="D20" s="3">
        <v>118651</v>
      </c>
      <c r="E20" s="11">
        <v>2115295</v>
      </c>
      <c r="F20" s="12">
        <v>12526</v>
      </c>
      <c r="G20" s="10" t="s">
        <v>52</v>
      </c>
      <c r="H20" s="3">
        <v>2024</v>
      </c>
      <c r="I20" s="4">
        <v>6.99</v>
      </c>
    </row>
    <row r="21" spans="1:9">
      <c r="A21" s="3">
        <v>19</v>
      </c>
      <c r="B21" s="3" t="s">
        <v>14</v>
      </c>
      <c r="C21" s="22" t="s">
        <v>365</v>
      </c>
      <c r="D21" s="3">
        <v>118651</v>
      </c>
      <c r="E21" s="11">
        <v>2115291</v>
      </c>
      <c r="F21" s="12">
        <v>12522</v>
      </c>
      <c r="G21" s="10" t="s">
        <v>52</v>
      </c>
      <c r="H21" s="3">
        <v>2024</v>
      </c>
      <c r="I21" s="4">
        <v>7.55</v>
      </c>
    </row>
    <row r="22" spans="1:9">
      <c r="A22" s="3">
        <v>20</v>
      </c>
      <c r="B22" s="3" t="s">
        <v>14</v>
      </c>
      <c r="C22" s="22" t="s">
        <v>366</v>
      </c>
      <c r="D22" s="3">
        <v>118651</v>
      </c>
      <c r="E22" s="11">
        <v>2115280</v>
      </c>
      <c r="F22" s="12">
        <v>12511</v>
      </c>
      <c r="G22" s="10" t="s">
        <v>52</v>
      </c>
      <c r="H22" s="3">
        <v>2024</v>
      </c>
      <c r="I22" s="4">
        <v>8.06</v>
      </c>
    </row>
    <row r="23" spans="1:9">
      <c r="A23" s="3">
        <v>21</v>
      </c>
      <c r="B23" s="3" t="s">
        <v>14</v>
      </c>
      <c r="C23" s="22" t="s">
        <v>367</v>
      </c>
      <c r="D23" s="3">
        <v>118651</v>
      </c>
      <c r="E23" s="11">
        <v>2115265</v>
      </c>
      <c r="F23" s="12">
        <v>12496</v>
      </c>
      <c r="G23" s="10" t="s">
        <v>52</v>
      </c>
      <c r="H23" s="3">
        <v>2024</v>
      </c>
      <c r="I23" s="3">
        <v>6.7</v>
      </c>
    </row>
    <row r="24" spans="1:9">
      <c r="A24" s="3">
        <v>22</v>
      </c>
      <c r="B24" s="3" t="s">
        <v>14</v>
      </c>
      <c r="C24" s="22" t="s">
        <v>368</v>
      </c>
      <c r="D24" s="3">
        <v>118651</v>
      </c>
      <c r="E24" s="11">
        <v>2115232</v>
      </c>
      <c r="F24" s="12">
        <v>12463</v>
      </c>
      <c r="G24" s="10" t="s">
        <v>52</v>
      </c>
      <c r="H24" s="3">
        <v>2024</v>
      </c>
      <c r="I24" s="4">
        <v>7.48</v>
      </c>
    </row>
    <row r="25" spans="1:9">
      <c r="A25" s="3">
        <v>23</v>
      </c>
      <c r="B25" s="3" t="s">
        <v>14</v>
      </c>
      <c r="C25" s="22" t="s">
        <v>369</v>
      </c>
      <c r="D25" s="3">
        <v>118651</v>
      </c>
      <c r="E25" s="11">
        <v>2115210</v>
      </c>
      <c r="F25" s="12">
        <v>12441</v>
      </c>
      <c r="G25" s="10" t="s">
        <v>52</v>
      </c>
      <c r="H25" s="3">
        <v>2024</v>
      </c>
      <c r="I25" s="3" t="s">
        <v>10</v>
      </c>
    </row>
    <row r="26" spans="1:9">
      <c r="A26" s="3">
        <v>24</v>
      </c>
      <c r="B26" s="3" t="s">
        <v>14</v>
      </c>
      <c r="C26" s="22" t="s">
        <v>370</v>
      </c>
      <c r="D26" s="3">
        <v>118651</v>
      </c>
      <c r="E26" s="11">
        <v>2115196</v>
      </c>
      <c r="F26" s="12">
        <v>12427</v>
      </c>
      <c r="G26" s="10" t="s">
        <v>52</v>
      </c>
      <c r="H26" s="3">
        <v>2024</v>
      </c>
      <c r="I26" s="4" t="s">
        <v>10</v>
      </c>
    </row>
    <row r="27" spans="1:9">
      <c r="A27" s="3">
        <v>25</v>
      </c>
      <c r="B27" s="3" t="s">
        <v>14</v>
      </c>
      <c r="C27" s="22" t="s">
        <v>371</v>
      </c>
      <c r="D27" s="3">
        <v>118651</v>
      </c>
      <c r="E27" s="11">
        <v>2115193</v>
      </c>
      <c r="F27" s="12">
        <v>12424</v>
      </c>
      <c r="G27" s="10" t="s">
        <v>52</v>
      </c>
      <c r="H27" s="3">
        <v>2024</v>
      </c>
      <c r="I27" s="4">
        <v>6.37</v>
      </c>
    </row>
    <row r="28" spans="1:9">
      <c r="A28" s="3">
        <v>26</v>
      </c>
      <c r="B28" s="3" t="s">
        <v>14</v>
      </c>
      <c r="C28" s="22" t="s">
        <v>372</v>
      </c>
      <c r="D28" s="3">
        <v>118651</v>
      </c>
      <c r="E28" s="11">
        <v>2115183</v>
      </c>
      <c r="F28" s="12">
        <v>12414</v>
      </c>
      <c r="G28" s="10" t="s">
        <v>52</v>
      </c>
      <c r="H28" s="3">
        <v>2024</v>
      </c>
      <c r="I28" s="4" t="s">
        <v>10</v>
      </c>
    </row>
    <row r="29" spans="1:9">
      <c r="A29" s="3">
        <v>27</v>
      </c>
      <c r="B29" s="3" t="s">
        <v>14</v>
      </c>
      <c r="C29" s="22" t="s">
        <v>43</v>
      </c>
      <c r="D29" s="3">
        <v>118651</v>
      </c>
      <c r="E29" s="11">
        <v>2115182</v>
      </c>
      <c r="F29" s="12">
        <v>12413</v>
      </c>
      <c r="G29" s="10" t="s">
        <v>52</v>
      </c>
      <c r="H29" s="3">
        <v>2024</v>
      </c>
      <c r="I29" s="4">
        <v>6.37</v>
      </c>
    </row>
    <row r="30" spans="1:9">
      <c r="A30" s="3">
        <v>28</v>
      </c>
      <c r="B30" s="3" t="s">
        <v>14</v>
      </c>
      <c r="C30" s="22" t="s">
        <v>373</v>
      </c>
      <c r="D30" s="3">
        <v>118651</v>
      </c>
      <c r="E30" s="11">
        <v>2115176</v>
      </c>
      <c r="F30" s="12">
        <v>12407</v>
      </c>
      <c r="G30" s="10" t="s">
        <v>52</v>
      </c>
      <c r="H30" s="3">
        <v>2024</v>
      </c>
      <c r="I30" s="4">
        <v>7.45</v>
      </c>
    </row>
    <row r="31" spans="1:9">
      <c r="A31" s="3">
        <v>29</v>
      </c>
      <c r="B31" s="3" t="s">
        <v>14</v>
      </c>
      <c r="C31" s="22" t="s">
        <v>373</v>
      </c>
      <c r="D31" s="3">
        <v>118651</v>
      </c>
      <c r="E31" s="11">
        <v>2115175</v>
      </c>
      <c r="F31" s="12">
        <v>12406</v>
      </c>
      <c r="G31" s="10" t="s">
        <v>52</v>
      </c>
      <c r="H31" s="3">
        <v>2024</v>
      </c>
      <c r="I31" s="4">
        <v>6.87</v>
      </c>
    </row>
    <row r="32" spans="1:9">
      <c r="A32" s="3">
        <v>30</v>
      </c>
      <c r="B32" s="3" t="s">
        <v>14</v>
      </c>
      <c r="C32" s="22" t="s">
        <v>374</v>
      </c>
      <c r="D32" s="3">
        <v>118651</v>
      </c>
      <c r="E32" s="11">
        <v>2115129</v>
      </c>
      <c r="F32" s="12">
        <v>12360</v>
      </c>
      <c r="G32" s="10" t="s">
        <v>52</v>
      </c>
      <c r="H32" s="3">
        <v>2024</v>
      </c>
      <c r="I32" s="4">
        <v>7.56</v>
      </c>
    </row>
    <row r="33" spans="1:9">
      <c r="A33" s="3">
        <v>31</v>
      </c>
      <c r="B33" s="3" t="s">
        <v>14</v>
      </c>
      <c r="C33" s="22" t="s">
        <v>374</v>
      </c>
      <c r="D33" s="3">
        <v>118651</v>
      </c>
      <c r="E33" s="11">
        <v>2115130</v>
      </c>
      <c r="F33" s="12">
        <v>12361</v>
      </c>
      <c r="G33" s="10" t="s">
        <v>52</v>
      </c>
      <c r="H33" s="3">
        <v>2024</v>
      </c>
      <c r="I33" s="4">
        <v>8.17</v>
      </c>
    </row>
    <row r="34" spans="1:9">
      <c r="A34" s="3">
        <v>32</v>
      </c>
      <c r="B34" s="3" t="s">
        <v>14</v>
      </c>
      <c r="C34" s="22" t="s">
        <v>375</v>
      </c>
      <c r="D34" s="3">
        <v>118651</v>
      </c>
      <c r="E34" s="11">
        <v>2115120</v>
      </c>
      <c r="F34" s="12">
        <v>12351</v>
      </c>
      <c r="G34" s="10" t="s">
        <v>52</v>
      </c>
      <c r="H34" s="3">
        <v>2024</v>
      </c>
      <c r="I34" s="4">
        <v>7.15</v>
      </c>
    </row>
    <row r="35" spans="1:9">
      <c r="A35" s="3">
        <v>33</v>
      </c>
      <c r="B35" s="3" t="s">
        <v>14</v>
      </c>
      <c r="C35" s="22" t="s">
        <v>376</v>
      </c>
      <c r="D35" s="3">
        <v>118651</v>
      </c>
      <c r="E35" s="11">
        <v>2115107</v>
      </c>
      <c r="F35" s="12">
        <v>12338</v>
      </c>
      <c r="G35" s="10" t="s">
        <v>52</v>
      </c>
      <c r="H35" s="3">
        <v>2024</v>
      </c>
      <c r="I35" s="4">
        <v>6.75</v>
      </c>
    </row>
    <row r="36" spans="1:9">
      <c r="A36" s="3">
        <v>34</v>
      </c>
      <c r="B36" s="3" t="s">
        <v>14</v>
      </c>
      <c r="C36" s="22" t="s">
        <v>377</v>
      </c>
      <c r="D36" s="3">
        <v>118651</v>
      </c>
      <c r="E36" s="11">
        <v>2115102</v>
      </c>
      <c r="F36" s="12">
        <v>12333</v>
      </c>
      <c r="G36" s="10" t="s">
        <v>52</v>
      </c>
      <c r="H36" s="3">
        <v>2024</v>
      </c>
      <c r="I36" s="4">
        <v>7.54</v>
      </c>
    </row>
    <row r="37" spans="1:9">
      <c r="A37" s="3">
        <v>35</v>
      </c>
      <c r="B37" s="3" t="s">
        <v>14</v>
      </c>
      <c r="C37" s="22" t="s">
        <v>378</v>
      </c>
      <c r="D37" s="3">
        <v>118651</v>
      </c>
      <c r="E37" s="11">
        <v>2115088</v>
      </c>
      <c r="F37" s="12">
        <v>12319</v>
      </c>
      <c r="G37" s="10" t="s">
        <v>52</v>
      </c>
      <c r="H37" s="3">
        <v>2024</v>
      </c>
      <c r="I37" s="4">
        <v>6.83</v>
      </c>
    </row>
    <row r="38" spans="1:9">
      <c r="A38" s="3">
        <v>36</v>
      </c>
      <c r="B38" s="3" t="s">
        <v>14</v>
      </c>
      <c r="C38" s="22" t="s">
        <v>45</v>
      </c>
      <c r="D38" s="3">
        <v>118651</v>
      </c>
      <c r="E38" s="11">
        <v>2115086</v>
      </c>
      <c r="F38" s="12">
        <v>12317</v>
      </c>
      <c r="G38" s="10" t="s">
        <v>52</v>
      </c>
      <c r="H38" s="3">
        <v>2024</v>
      </c>
      <c r="I38" s="4">
        <v>7.41</v>
      </c>
    </row>
    <row r="39" spans="1:9">
      <c r="A39" s="3">
        <v>37</v>
      </c>
      <c r="B39" s="3" t="s">
        <v>14</v>
      </c>
      <c r="C39" s="22" t="s">
        <v>379</v>
      </c>
      <c r="D39" s="3">
        <v>118651</v>
      </c>
      <c r="E39" s="11">
        <v>2115072</v>
      </c>
      <c r="F39" s="12">
        <v>12303</v>
      </c>
      <c r="G39" s="10" t="s">
        <v>52</v>
      </c>
      <c r="H39" s="3">
        <v>2024</v>
      </c>
      <c r="I39" s="4">
        <v>7.83</v>
      </c>
    </row>
    <row r="40" spans="1:9" ht="15" customHeight="1">
      <c r="A40" s="3">
        <v>38</v>
      </c>
      <c r="B40" s="3" t="s">
        <v>14</v>
      </c>
      <c r="C40" s="22" t="s">
        <v>380</v>
      </c>
      <c r="D40" s="3">
        <v>118651</v>
      </c>
      <c r="E40" s="11">
        <v>2115060</v>
      </c>
      <c r="F40" s="12">
        <v>12291</v>
      </c>
      <c r="G40" s="10" t="s">
        <v>52</v>
      </c>
      <c r="H40" s="3">
        <v>2024</v>
      </c>
      <c r="I40" s="3">
        <v>6.86</v>
      </c>
    </row>
    <row r="41" spans="1:9">
      <c r="A41" s="3">
        <v>39</v>
      </c>
      <c r="B41" s="3" t="s">
        <v>14</v>
      </c>
      <c r="C41" s="22" t="s">
        <v>381</v>
      </c>
      <c r="D41" s="3">
        <v>118651</v>
      </c>
      <c r="E41" s="11">
        <v>2115046</v>
      </c>
      <c r="F41" s="12">
        <v>12277</v>
      </c>
      <c r="G41" s="10" t="s">
        <v>52</v>
      </c>
      <c r="H41" s="3">
        <v>2024</v>
      </c>
      <c r="I41" s="3">
        <v>7.49</v>
      </c>
    </row>
    <row r="42" spans="1:9">
      <c r="A42" s="88">
        <v>40</v>
      </c>
      <c r="B42" s="3" t="s">
        <v>14</v>
      </c>
      <c r="C42" s="22" t="s">
        <v>382</v>
      </c>
      <c r="D42" s="3">
        <v>118651</v>
      </c>
      <c r="E42" s="11">
        <v>2115029</v>
      </c>
      <c r="F42" s="12">
        <v>12260</v>
      </c>
      <c r="G42" s="10" t="s">
        <v>52</v>
      </c>
      <c r="H42" s="3">
        <v>2024</v>
      </c>
      <c r="I42" s="3">
        <v>6.97</v>
      </c>
    </row>
    <row r="43" spans="1:9" ht="15" customHeight="1">
      <c r="A43" s="88">
        <v>41</v>
      </c>
      <c r="B43" s="3" t="s">
        <v>14</v>
      </c>
      <c r="C43" s="22" t="s">
        <v>383</v>
      </c>
      <c r="D43" s="3">
        <v>118651</v>
      </c>
      <c r="E43" s="11">
        <v>2114990</v>
      </c>
      <c r="F43" s="12">
        <v>12221</v>
      </c>
      <c r="G43" s="10" t="s">
        <v>52</v>
      </c>
      <c r="H43" s="3">
        <v>2024</v>
      </c>
      <c r="I43" s="4">
        <v>7.3</v>
      </c>
    </row>
    <row r="44" spans="1:9">
      <c r="A44" s="88">
        <v>42</v>
      </c>
      <c r="B44" s="3" t="s">
        <v>14</v>
      </c>
      <c r="C44" s="22" t="s">
        <v>384</v>
      </c>
      <c r="D44" s="3">
        <v>118651</v>
      </c>
      <c r="E44" s="11">
        <v>2114982</v>
      </c>
      <c r="F44" s="12">
        <v>12213</v>
      </c>
      <c r="G44" s="10" t="s">
        <v>52</v>
      </c>
      <c r="H44" s="3">
        <v>2024</v>
      </c>
      <c r="I44" s="4">
        <v>7.28</v>
      </c>
    </row>
    <row r="45" spans="1:9">
      <c r="A45" s="88">
        <v>43</v>
      </c>
      <c r="B45" s="3" t="s">
        <v>14</v>
      </c>
      <c r="C45" s="22" t="s">
        <v>385</v>
      </c>
      <c r="D45" s="3">
        <v>118651</v>
      </c>
      <c r="E45" s="11">
        <v>2114977</v>
      </c>
      <c r="F45" s="12">
        <v>12208</v>
      </c>
      <c r="G45" s="10" t="s">
        <v>52</v>
      </c>
      <c r="H45" s="3">
        <v>2024</v>
      </c>
      <c r="I45" s="4">
        <v>6.83</v>
      </c>
    </row>
    <row r="46" spans="1:9">
      <c r="A46" s="88">
        <v>44</v>
      </c>
      <c r="B46" s="3" t="s">
        <v>14</v>
      </c>
      <c r="C46" s="22" t="s">
        <v>386</v>
      </c>
      <c r="D46" s="3">
        <v>118651</v>
      </c>
      <c r="E46" s="11">
        <v>2114971</v>
      </c>
      <c r="F46" s="12">
        <v>12202</v>
      </c>
      <c r="G46" s="10" t="s">
        <v>52</v>
      </c>
      <c r="H46" s="3">
        <v>2024</v>
      </c>
      <c r="I46" s="3">
        <v>7.9</v>
      </c>
    </row>
    <row r="47" spans="1:9">
      <c r="A47" s="88">
        <v>45</v>
      </c>
      <c r="B47" s="3" t="s">
        <v>14</v>
      </c>
      <c r="C47" s="22" t="s">
        <v>387</v>
      </c>
      <c r="D47" s="3">
        <v>118651</v>
      </c>
      <c r="E47" s="11">
        <v>2114962</v>
      </c>
      <c r="F47" s="12">
        <v>12193</v>
      </c>
      <c r="G47" s="10" t="s">
        <v>52</v>
      </c>
      <c r="H47" s="3">
        <v>2024</v>
      </c>
      <c r="I47" s="4">
        <v>8.32</v>
      </c>
    </row>
    <row r="48" spans="1:9">
      <c r="A48" s="88">
        <v>46</v>
      </c>
      <c r="B48" s="3" t="s">
        <v>14</v>
      </c>
      <c r="C48" s="22" t="s">
        <v>388</v>
      </c>
      <c r="D48" s="3">
        <v>118651</v>
      </c>
      <c r="E48" s="11">
        <v>2114922</v>
      </c>
      <c r="F48" s="12">
        <v>12153</v>
      </c>
      <c r="G48" s="10" t="s">
        <v>52</v>
      </c>
      <c r="H48" s="3">
        <v>2024</v>
      </c>
      <c r="I48" s="4">
        <v>7.52</v>
      </c>
    </row>
    <row r="49" spans="1:9">
      <c r="A49" s="88">
        <v>47</v>
      </c>
      <c r="B49" s="3" t="s">
        <v>14</v>
      </c>
      <c r="C49" s="22" t="s">
        <v>389</v>
      </c>
      <c r="D49" s="3">
        <v>118651</v>
      </c>
      <c r="E49" s="11">
        <v>2114909</v>
      </c>
      <c r="F49" s="12">
        <v>12140</v>
      </c>
      <c r="G49" s="10" t="s">
        <v>52</v>
      </c>
      <c r="H49" s="3">
        <v>2024</v>
      </c>
      <c r="I49" s="3">
        <v>8.3699999999999992</v>
      </c>
    </row>
    <row r="50" spans="1:9">
      <c r="A50" s="88">
        <v>48</v>
      </c>
      <c r="B50" s="20" t="s">
        <v>14</v>
      </c>
      <c r="C50" s="40" t="s">
        <v>277</v>
      </c>
      <c r="D50" s="20">
        <v>118651</v>
      </c>
      <c r="E50" s="41">
        <v>2114905</v>
      </c>
      <c r="F50" s="42">
        <v>12136</v>
      </c>
      <c r="G50" s="43" t="s">
        <v>52</v>
      </c>
      <c r="H50" s="20">
        <v>2024</v>
      </c>
      <c r="I50" s="24">
        <v>7.45</v>
      </c>
    </row>
    <row r="51" spans="1:9" ht="15" customHeight="1">
      <c r="A51" s="48"/>
      <c r="B51" s="48"/>
      <c r="C51" s="86"/>
      <c r="D51" s="48"/>
      <c r="E51" s="54"/>
      <c r="F51" s="87"/>
      <c r="G51" s="74"/>
      <c r="H51" s="48"/>
      <c r="I51" s="51"/>
    </row>
    <row r="52" spans="1:9">
      <c r="A52" s="7"/>
      <c r="B52" s="7"/>
      <c r="C52" s="44"/>
      <c r="D52" s="7"/>
      <c r="E52" s="45"/>
      <c r="F52" s="46"/>
      <c r="G52" s="27"/>
      <c r="H52" s="7"/>
      <c r="I52" s="9"/>
    </row>
    <row r="53" spans="1:9">
      <c r="A53" s="7"/>
      <c r="B53" s="7"/>
      <c r="C53" s="44"/>
      <c r="D53" s="7"/>
      <c r="E53" s="45"/>
      <c r="F53" s="46"/>
      <c r="G53" s="27"/>
      <c r="H53" s="7"/>
      <c r="I53" s="9"/>
    </row>
    <row r="54" spans="1:9">
      <c r="A54" s="7"/>
      <c r="B54" s="7"/>
      <c r="C54" s="44"/>
      <c r="D54" s="7"/>
      <c r="E54" s="45"/>
      <c r="F54" s="46"/>
      <c r="G54" s="27"/>
      <c r="H54" s="7"/>
      <c r="I54" s="7"/>
    </row>
    <row r="55" spans="1:9">
      <c r="A55" s="7"/>
      <c r="B55" s="7"/>
      <c r="C55" s="44"/>
      <c r="D55" s="7"/>
      <c r="E55" s="45"/>
      <c r="F55" s="46"/>
      <c r="G55" s="27"/>
      <c r="H55" s="7"/>
      <c r="I55" s="9"/>
    </row>
  </sheetData>
  <sortState ref="C3:I55">
    <sortCondition descending="1" ref="I3:I55"/>
  </sortState>
  <mergeCells count="1">
    <mergeCell ref="A1:I1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8"/>
  <sheetViews>
    <sheetView workbookViewId="0">
      <selection activeCell="Q11" sqref="Q11"/>
    </sheetView>
  </sheetViews>
  <sheetFormatPr defaultRowHeight="15"/>
  <cols>
    <col min="2" max="2" width="11.7109375" bestFit="1" customWidth="1"/>
    <col min="3" max="3" width="23.140625" bestFit="1" customWidth="1"/>
    <col min="6" max="6" width="9" bestFit="1" customWidth="1"/>
    <col min="7" max="7" width="18.7109375" bestFit="1" customWidth="1"/>
    <col min="8" max="8" width="14.42578125" bestFit="1" customWidth="1"/>
    <col min="9" max="9" width="8.85546875" style="8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52.5" customHeight="1">
      <c r="A1" s="105" t="s">
        <v>131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15</v>
      </c>
      <c r="C3" s="1" t="s">
        <v>161</v>
      </c>
      <c r="D3" s="3">
        <v>118651</v>
      </c>
      <c r="E3" s="3">
        <v>2014662</v>
      </c>
      <c r="F3" s="3">
        <v>10642</v>
      </c>
      <c r="G3" s="2" t="s">
        <v>118</v>
      </c>
      <c r="H3" s="3">
        <v>2024</v>
      </c>
      <c r="I3" s="3">
        <v>7.55</v>
      </c>
    </row>
    <row r="4" spans="1:18">
      <c r="A4" s="3">
        <v>2</v>
      </c>
      <c r="B4" s="3" t="s">
        <v>15</v>
      </c>
      <c r="C4" s="1" t="s">
        <v>390</v>
      </c>
      <c r="D4" s="3">
        <v>118651</v>
      </c>
      <c r="E4" s="3">
        <v>2014651</v>
      </c>
      <c r="F4" s="3">
        <v>10631</v>
      </c>
      <c r="G4" s="2" t="s">
        <v>118</v>
      </c>
      <c r="H4" s="3">
        <v>2024</v>
      </c>
      <c r="I4" s="3">
        <v>7.04</v>
      </c>
    </row>
    <row r="5" spans="1:18">
      <c r="A5" s="3">
        <v>3</v>
      </c>
      <c r="B5" s="3" t="s">
        <v>15</v>
      </c>
      <c r="C5" s="1" t="s">
        <v>367</v>
      </c>
      <c r="D5" s="3">
        <v>118651</v>
      </c>
      <c r="E5" s="3">
        <v>2014540</v>
      </c>
      <c r="F5" s="3">
        <v>10520</v>
      </c>
      <c r="G5" s="2" t="s">
        <v>118</v>
      </c>
      <c r="H5" s="3">
        <v>2024</v>
      </c>
      <c r="I5" s="3" t="s">
        <v>10</v>
      </c>
    </row>
    <row r="6" spans="1:18">
      <c r="A6" s="3">
        <v>4</v>
      </c>
      <c r="B6" s="3" t="s">
        <v>15</v>
      </c>
      <c r="C6" s="1" t="s">
        <v>391</v>
      </c>
      <c r="D6" s="3">
        <v>118651</v>
      </c>
      <c r="E6" s="3">
        <v>2014538</v>
      </c>
      <c r="F6" s="3">
        <v>10518</v>
      </c>
      <c r="G6" s="2" t="s">
        <v>118</v>
      </c>
      <c r="H6" s="3">
        <v>2024</v>
      </c>
      <c r="I6" s="3">
        <v>7.56</v>
      </c>
    </row>
    <row r="7" spans="1:18">
      <c r="A7" s="3">
        <v>5</v>
      </c>
      <c r="B7" s="3" t="s">
        <v>15</v>
      </c>
      <c r="C7" s="1" t="s">
        <v>392</v>
      </c>
      <c r="D7" s="3">
        <v>118651</v>
      </c>
      <c r="E7" s="3">
        <v>2014346</v>
      </c>
      <c r="F7" s="3">
        <v>10326</v>
      </c>
      <c r="G7" s="2" t="s">
        <v>118</v>
      </c>
      <c r="H7" s="3">
        <v>2024</v>
      </c>
      <c r="I7" s="3" t="s">
        <v>10</v>
      </c>
    </row>
    <row r="8" spans="1:18">
      <c r="A8" s="3">
        <v>6</v>
      </c>
      <c r="B8" s="3" t="s">
        <v>15</v>
      </c>
      <c r="C8" s="1" t="s">
        <v>393</v>
      </c>
      <c r="D8" s="3">
        <v>118651</v>
      </c>
      <c r="E8" s="3">
        <v>2115387</v>
      </c>
      <c r="F8" s="3">
        <v>12618</v>
      </c>
      <c r="G8" s="2" t="s">
        <v>52</v>
      </c>
      <c r="H8" s="3">
        <v>2024</v>
      </c>
      <c r="I8" s="3">
        <v>7.31</v>
      </c>
    </row>
    <row r="9" spans="1:18">
      <c r="A9" s="3">
        <v>7</v>
      </c>
      <c r="B9" s="3" t="s">
        <v>15</v>
      </c>
      <c r="C9" s="1" t="s">
        <v>394</v>
      </c>
      <c r="D9" s="3">
        <v>118651</v>
      </c>
      <c r="E9" s="3">
        <v>2115380</v>
      </c>
      <c r="F9" s="3">
        <v>12611</v>
      </c>
      <c r="G9" s="2" t="s">
        <v>52</v>
      </c>
      <c r="H9" s="3">
        <v>2024</v>
      </c>
      <c r="I9" s="3">
        <v>7.39</v>
      </c>
      <c r="K9" s="6"/>
      <c r="L9" s="6"/>
      <c r="M9" s="6"/>
      <c r="N9" s="6"/>
      <c r="O9" s="6"/>
      <c r="P9" s="6"/>
      <c r="Q9" s="6"/>
      <c r="R9" s="6"/>
    </row>
    <row r="10" spans="1:18">
      <c r="A10" s="3">
        <v>8</v>
      </c>
      <c r="B10" s="3" t="s">
        <v>15</v>
      </c>
      <c r="C10" s="1" t="s">
        <v>395</v>
      </c>
      <c r="D10" s="3">
        <v>118651</v>
      </c>
      <c r="E10" s="3">
        <v>2115378</v>
      </c>
      <c r="F10" s="3">
        <v>12609</v>
      </c>
      <c r="G10" s="2" t="s">
        <v>52</v>
      </c>
      <c r="H10" s="3">
        <v>2024</v>
      </c>
      <c r="I10" s="4">
        <v>7.08</v>
      </c>
      <c r="K10" s="5" t="s">
        <v>13</v>
      </c>
      <c r="L10" s="5" t="s">
        <v>37</v>
      </c>
      <c r="M10" s="5" t="s">
        <v>38</v>
      </c>
      <c r="N10" s="5" t="s">
        <v>39</v>
      </c>
      <c r="O10" s="5" t="s">
        <v>40</v>
      </c>
      <c r="P10" s="5" t="s">
        <v>41</v>
      </c>
      <c r="Q10" s="5" t="s">
        <v>10</v>
      </c>
      <c r="R10" s="5" t="s">
        <v>12</v>
      </c>
    </row>
    <row r="11" spans="1:18">
      <c r="A11" s="3">
        <v>9</v>
      </c>
      <c r="B11" s="3" t="s">
        <v>15</v>
      </c>
      <c r="C11" s="1" t="s">
        <v>396</v>
      </c>
      <c r="D11" s="3">
        <v>118651</v>
      </c>
      <c r="E11" s="3">
        <v>2115365</v>
      </c>
      <c r="F11" s="3">
        <v>12596</v>
      </c>
      <c r="G11" s="2" t="s">
        <v>52</v>
      </c>
      <c r="H11" s="3">
        <v>2024</v>
      </c>
      <c r="I11" s="3">
        <v>6.85</v>
      </c>
      <c r="K11" s="5" t="s">
        <v>11</v>
      </c>
      <c r="L11" s="5">
        <f>COUNTIFS(I3:I65, "&lt;=10", I3:I65, "&gt;=9")</f>
        <v>0</v>
      </c>
      <c r="M11" s="5">
        <f>COUNTIFS(I3:I65, "&lt;9", I3:I65, "&gt;=8")</f>
        <v>7</v>
      </c>
      <c r="N11" s="5">
        <f>COUNTIFS(I3:I65, "&lt;8", I3:I65, "&gt;=7")</f>
        <v>25</v>
      </c>
      <c r="O11" s="5">
        <f>COUNTIFS(I3:I65, "&lt;7", I3:I65, "&gt;=6")</f>
        <v>19</v>
      </c>
      <c r="P11" s="5">
        <f>COUNTIFS(I3:I65, "&lt;6", I3:I65, "&gt;=5")</f>
        <v>0</v>
      </c>
      <c r="Q11" s="5">
        <f>COUNTIF(I3:I65, "GPW")</f>
        <v>12</v>
      </c>
      <c r="R11" s="5">
        <f>L11+M11+N11+O11+P11+Q11</f>
        <v>63</v>
      </c>
    </row>
    <row r="12" spans="1:18">
      <c r="A12" s="3">
        <v>10</v>
      </c>
      <c r="B12" s="3" t="s">
        <v>15</v>
      </c>
      <c r="C12" s="1" t="s">
        <v>397</v>
      </c>
      <c r="D12" s="3">
        <v>118651</v>
      </c>
      <c r="E12" s="3">
        <v>2115360</v>
      </c>
      <c r="F12" s="3">
        <v>12591</v>
      </c>
      <c r="G12" s="2" t="s">
        <v>52</v>
      </c>
      <c r="H12" s="3">
        <v>2024</v>
      </c>
      <c r="I12" s="3">
        <v>6.86</v>
      </c>
    </row>
    <row r="13" spans="1:18">
      <c r="A13" s="3">
        <v>11</v>
      </c>
      <c r="B13" s="3" t="s">
        <v>15</v>
      </c>
      <c r="C13" s="1" t="s">
        <v>398</v>
      </c>
      <c r="D13" s="3">
        <v>118651</v>
      </c>
      <c r="E13" s="3">
        <v>2115356</v>
      </c>
      <c r="F13" s="3">
        <v>12587</v>
      </c>
      <c r="G13" s="2" t="s">
        <v>52</v>
      </c>
      <c r="H13" s="3">
        <v>2024</v>
      </c>
      <c r="I13" s="3">
        <v>8.0299999999999994</v>
      </c>
    </row>
    <row r="14" spans="1:18">
      <c r="A14" s="3">
        <v>12</v>
      </c>
      <c r="B14" s="3" t="s">
        <v>15</v>
      </c>
      <c r="C14" s="1" t="s">
        <v>399</v>
      </c>
      <c r="D14" s="3">
        <v>118651</v>
      </c>
      <c r="E14" s="3">
        <v>2115343</v>
      </c>
      <c r="F14" s="3">
        <v>12574</v>
      </c>
      <c r="G14" s="2" t="s">
        <v>52</v>
      </c>
      <c r="H14" s="3">
        <v>2024</v>
      </c>
      <c r="I14" s="3">
        <v>7.65</v>
      </c>
    </row>
    <row r="15" spans="1:18">
      <c r="A15" s="3">
        <v>13</v>
      </c>
      <c r="B15" s="3" t="s">
        <v>15</v>
      </c>
      <c r="C15" s="1" t="s">
        <v>400</v>
      </c>
      <c r="D15" s="3">
        <v>118651</v>
      </c>
      <c r="E15" s="3">
        <v>2115340</v>
      </c>
      <c r="F15" s="3">
        <v>12571</v>
      </c>
      <c r="G15" s="2" t="s">
        <v>52</v>
      </c>
      <c r="H15" s="3">
        <v>2024</v>
      </c>
      <c r="I15" s="4" t="s">
        <v>10</v>
      </c>
    </row>
    <row r="16" spans="1:18">
      <c r="A16" s="3">
        <v>14</v>
      </c>
      <c r="B16" s="3" t="s">
        <v>15</v>
      </c>
      <c r="C16" s="1" t="s">
        <v>401</v>
      </c>
      <c r="D16" s="3">
        <v>118651</v>
      </c>
      <c r="E16" s="3">
        <v>2115297</v>
      </c>
      <c r="F16" s="3">
        <v>12528</v>
      </c>
      <c r="G16" s="2" t="s">
        <v>52</v>
      </c>
      <c r="H16" s="3">
        <v>2024</v>
      </c>
      <c r="I16" s="4">
        <v>7.11</v>
      </c>
    </row>
    <row r="17" spans="1:9">
      <c r="A17" s="3">
        <v>15</v>
      </c>
      <c r="B17" s="3" t="s">
        <v>15</v>
      </c>
      <c r="C17" s="1" t="s">
        <v>402</v>
      </c>
      <c r="D17" s="3">
        <v>118651</v>
      </c>
      <c r="E17" s="3">
        <v>2115288</v>
      </c>
      <c r="F17" s="3">
        <v>12519</v>
      </c>
      <c r="G17" s="2" t="s">
        <v>52</v>
      </c>
      <c r="H17" s="3">
        <v>2024</v>
      </c>
      <c r="I17" s="3">
        <v>7.65</v>
      </c>
    </row>
    <row r="18" spans="1:9">
      <c r="A18" s="3">
        <v>16</v>
      </c>
      <c r="B18" s="3" t="s">
        <v>15</v>
      </c>
      <c r="C18" s="1" t="s">
        <v>403</v>
      </c>
      <c r="D18" s="3">
        <v>118651</v>
      </c>
      <c r="E18" s="3">
        <v>2115281</v>
      </c>
      <c r="F18" s="3">
        <v>12512</v>
      </c>
      <c r="G18" s="2" t="s">
        <v>52</v>
      </c>
      <c r="H18" s="3">
        <v>2024</v>
      </c>
      <c r="I18" s="3">
        <v>6.89</v>
      </c>
    </row>
    <row r="19" spans="1:9">
      <c r="A19" s="3">
        <v>17</v>
      </c>
      <c r="B19" s="3" t="s">
        <v>15</v>
      </c>
      <c r="C19" s="1" t="s">
        <v>404</v>
      </c>
      <c r="D19" s="3">
        <v>118651</v>
      </c>
      <c r="E19" s="3">
        <v>2115272</v>
      </c>
      <c r="F19" s="3">
        <v>12503</v>
      </c>
      <c r="G19" s="2" t="s">
        <v>52</v>
      </c>
      <c r="H19" s="3">
        <v>2024</v>
      </c>
      <c r="I19" s="3">
        <v>7.59</v>
      </c>
    </row>
    <row r="20" spans="1:9">
      <c r="A20" s="3">
        <v>18</v>
      </c>
      <c r="B20" s="3" t="s">
        <v>15</v>
      </c>
      <c r="C20" s="1" t="s">
        <v>405</v>
      </c>
      <c r="D20" s="3">
        <v>118651</v>
      </c>
      <c r="E20" s="3">
        <v>2115264</v>
      </c>
      <c r="F20" s="3">
        <v>12495</v>
      </c>
      <c r="G20" s="2" t="s">
        <v>52</v>
      </c>
      <c r="H20" s="3">
        <v>2024</v>
      </c>
      <c r="I20" s="4">
        <v>6.48</v>
      </c>
    </row>
    <row r="21" spans="1:9">
      <c r="A21" s="3">
        <v>19</v>
      </c>
      <c r="B21" s="3" t="s">
        <v>15</v>
      </c>
      <c r="C21" s="1" t="s">
        <v>406</v>
      </c>
      <c r="D21" s="3">
        <v>118651</v>
      </c>
      <c r="E21" s="3">
        <v>211523</v>
      </c>
      <c r="F21" s="3">
        <v>12484</v>
      </c>
      <c r="G21" s="2" t="s">
        <v>52</v>
      </c>
      <c r="H21" s="3">
        <v>2024</v>
      </c>
      <c r="I21" s="4">
        <v>7.01</v>
      </c>
    </row>
    <row r="22" spans="1:9">
      <c r="A22" s="3">
        <v>20</v>
      </c>
      <c r="B22" s="3" t="s">
        <v>15</v>
      </c>
      <c r="C22" s="1" t="s">
        <v>407</v>
      </c>
      <c r="D22" s="3">
        <v>118651</v>
      </c>
      <c r="E22" s="3">
        <v>2115240</v>
      </c>
      <c r="F22" s="3">
        <v>12471</v>
      </c>
      <c r="G22" s="2" t="s">
        <v>52</v>
      </c>
      <c r="H22" s="3">
        <v>2024</v>
      </c>
      <c r="I22" s="3">
        <v>7.76</v>
      </c>
    </row>
    <row r="23" spans="1:9">
      <c r="A23" s="3">
        <v>21</v>
      </c>
      <c r="B23" s="3" t="s">
        <v>15</v>
      </c>
      <c r="C23" s="1" t="s">
        <v>368</v>
      </c>
      <c r="D23" s="3">
        <v>118651</v>
      </c>
      <c r="E23" s="3">
        <v>2115233</v>
      </c>
      <c r="F23" s="3">
        <v>12464</v>
      </c>
      <c r="G23" s="2" t="s">
        <v>52</v>
      </c>
      <c r="H23" s="3">
        <v>2024</v>
      </c>
      <c r="I23" s="3" t="s">
        <v>10</v>
      </c>
    </row>
    <row r="24" spans="1:9">
      <c r="A24" s="3">
        <v>22</v>
      </c>
      <c r="B24" s="3" t="s">
        <v>15</v>
      </c>
      <c r="C24" s="1" t="s">
        <v>408</v>
      </c>
      <c r="D24" s="3">
        <v>118651</v>
      </c>
      <c r="E24" s="3">
        <v>2115231</v>
      </c>
      <c r="F24" s="3">
        <v>12462</v>
      </c>
      <c r="G24" s="2" t="s">
        <v>52</v>
      </c>
      <c r="H24" s="3">
        <v>2024</v>
      </c>
      <c r="I24" s="3">
        <v>6.94</v>
      </c>
    </row>
    <row r="25" spans="1:9">
      <c r="A25" s="3">
        <v>23</v>
      </c>
      <c r="B25" s="3" t="s">
        <v>15</v>
      </c>
      <c r="C25" s="1" t="s">
        <v>408</v>
      </c>
      <c r="D25" s="3">
        <v>118651</v>
      </c>
      <c r="E25" s="3">
        <v>2115230</v>
      </c>
      <c r="F25" s="3">
        <v>12461</v>
      </c>
      <c r="G25" s="2" t="s">
        <v>52</v>
      </c>
      <c r="H25" s="3">
        <v>2024</v>
      </c>
      <c r="I25" s="3">
        <v>6.87</v>
      </c>
    </row>
    <row r="26" spans="1:9">
      <c r="A26" s="3">
        <v>24</v>
      </c>
      <c r="B26" s="3" t="s">
        <v>15</v>
      </c>
      <c r="C26" s="1" t="s">
        <v>409</v>
      </c>
      <c r="D26" s="3">
        <v>118651</v>
      </c>
      <c r="E26" s="3">
        <v>2115222</v>
      </c>
      <c r="F26" s="3">
        <v>12453</v>
      </c>
      <c r="G26" s="2" t="s">
        <v>52</v>
      </c>
      <c r="H26" s="3">
        <v>2024</v>
      </c>
      <c r="I26" s="3" t="s">
        <v>10</v>
      </c>
    </row>
    <row r="27" spans="1:9">
      <c r="A27" s="3">
        <v>25</v>
      </c>
      <c r="B27" s="3" t="s">
        <v>15</v>
      </c>
      <c r="C27" s="1" t="s">
        <v>410</v>
      </c>
      <c r="D27" s="3">
        <v>118651</v>
      </c>
      <c r="E27" s="3">
        <v>2115221</v>
      </c>
      <c r="F27" s="3">
        <v>12452</v>
      </c>
      <c r="G27" s="2" t="s">
        <v>52</v>
      </c>
      <c r="H27" s="3">
        <v>2024</v>
      </c>
      <c r="I27" s="4" t="s">
        <v>10</v>
      </c>
    </row>
    <row r="28" spans="1:9">
      <c r="A28" s="3">
        <v>26</v>
      </c>
      <c r="B28" s="3" t="s">
        <v>15</v>
      </c>
      <c r="C28" s="1" t="s">
        <v>411</v>
      </c>
      <c r="D28" s="3">
        <v>118651</v>
      </c>
      <c r="E28" s="3">
        <v>2115192</v>
      </c>
      <c r="F28" s="3">
        <v>12423</v>
      </c>
      <c r="G28" s="2" t="s">
        <v>52</v>
      </c>
      <c r="H28" s="3">
        <v>2024</v>
      </c>
      <c r="I28" s="3">
        <v>6.97</v>
      </c>
    </row>
    <row r="29" spans="1:9">
      <c r="A29" s="3">
        <v>27</v>
      </c>
      <c r="B29" s="3" t="s">
        <v>15</v>
      </c>
      <c r="C29" s="1" t="s">
        <v>412</v>
      </c>
      <c r="D29" s="3">
        <v>118651</v>
      </c>
      <c r="E29" s="3">
        <v>2115187</v>
      </c>
      <c r="F29" s="3">
        <v>12418</v>
      </c>
      <c r="G29" s="2" t="s">
        <v>52</v>
      </c>
      <c r="H29" s="3">
        <v>2024</v>
      </c>
      <c r="I29" s="4">
        <v>6.93</v>
      </c>
    </row>
    <row r="30" spans="1:9">
      <c r="A30" s="3">
        <v>28</v>
      </c>
      <c r="B30" s="3" t="s">
        <v>15</v>
      </c>
      <c r="C30" s="1" t="s">
        <v>43</v>
      </c>
      <c r="D30" s="3">
        <v>118651</v>
      </c>
      <c r="E30" s="3">
        <v>2115180</v>
      </c>
      <c r="F30" s="3">
        <v>12411</v>
      </c>
      <c r="G30" s="2" t="s">
        <v>52</v>
      </c>
      <c r="H30" s="3">
        <v>2024</v>
      </c>
      <c r="I30" s="3">
        <v>7.63</v>
      </c>
    </row>
    <row r="31" spans="1:9">
      <c r="A31" s="3">
        <v>29</v>
      </c>
      <c r="B31" s="3" t="s">
        <v>15</v>
      </c>
      <c r="C31" s="1" t="s">
        <v>413</v>
      </c>
      <c r="D31" s="3">
        <v>118651</v>
      </c>
      <c r="E31" s="3">
        <v>2115173</v>
      </c>
      <c r="F31" s="3">
        <v>12404</v>
      </c>
      <c r="G31" s="2" t="s">
        <v>52</v>
      </c>
      <c r="H31" s="3">
        <v>2024</v>
      </c>
      <c r="I31" s="4">
        <v>6.75</v>
      </c>
    </row>
    <row r="32" spans="1:9">
      <c r="A32" s="3">
        <v>30</v>
      </c>
      <c r="B32" s="3" t="s">
        <v>15</v>
      </c>
      <c r="C32" s="1" t="s">
        <v>414</v>
      </c>
      <c r="D32" s="3">
        <v>118651</v>
      </c>
      <c r="E32" s="3">
        <v>2115170</v>
      </c>
      <c r="F32" s="3">
        <v>12401</v>
      </c>
      <c r="G32" s="2" t="s">
        <v>52</v>
      </c>
      <c r="H32" s="3">
        <v>2024</v>
      </c>
      <c r="I32" s="3">
        <v>6.58</v>
      </c>
    </row>
    <row r="33" spans="1:9">
      <c r="A33" s="3">
        <v>31</v>
      </c>
      <c r="B33" s="3" t="s">
        <v>15</v>
      </c>
      <c r="C33" s="1" t="s">
        <v>415</v>
      </c>
      <c r="D33" s="3">
        <v>118651</v>
      </c>
      <c r="E33" s="3">
        <v>2115161</v>
      </c>
      <c r="F33" s="3">
        <v>12392</v>
      </c>
      <c r="G33" s="2" t="s">
        <v>52</v>
      </c>
      <c r="H33" s="3">
        <v>2024</v>
      </c>
      <c r="I33" s="3">
        <v>7.27</v>
      </c>
    </row>
    <row r="34" spans="1:9">
      <c r="A34" s="3">
        <v>32</v>
      </c>
      <c r="B34" s="3" t="s">
        <v>15</v>
      </c>
      <c r="C34" s="1" t="s">
        <v>416</v>
      </c>
      <c r="D34" s="3">
        <v>118651</v>
      </c>
      <c r="E34" s="3">
        <v>2115119</v>
      </c>
      <c r="F34" s="3">
        <v>12350</v>
      </c>
      <c r="G34" s="2" t="s">
        <v>52</v>
      </c>
      <c r="H34" s="3">
        <v>2024</v>
      </c>
      <c r="I34" s="3">
        <v>7.7</v>
      </c>
    </row>
    <row r="35" spans="1:9">
      <c r="A35" s="3">
        <v>33</v>
      </c>
      <c r="B35" s="3" t="s">
        <v>15</v>
      </c>
      <c r="C35" s="1" t="s">
        <v>417</v>
      </c>
      <c r="D35" s="3">
        <v>118651</v>
      </c>
      <c r="E35" s="3">
        <v>2115118</v>
      </c>
      <c r="F35" s="3">
        <v>12349</v>
      </c>
      <c r="G35" s="2" t="s">
        <v>52</v>
      </c>
      <c r="H35" s="3">
        <v>2024</v>
      </c>
      <c r="I35" s="3">
        <v>7.65</v>
      </c>
    </row>
    <row r="36" spans="1:9">
      <c r="A36" s="3">
        <v>34</v>
      </c>
      <c r="B36" s="3" t="s">
        <v>15</v>
      </c>
      <c r="C36" s="1" t="s">
        <v>376</v>
      </c>
      <c r="D36" s="3">
        <v>118651</v>
      </c>
      <c r="E36" s="3">
        <v>2115106</v>
      </c>
      <c r="F36" s="3">
        <v>12337</v>
      </c>
      <c r="G36" s="2" t="s">
        <v>52</v>
      </c>
      <c r="H36" s="3">
        <v>2024</v>
      </c>
      <c r="I36" s="3" t="s">
        <v>10</v>
      </c>
    </row>
    <row r="37" spans="1:9">
      <c r="A37" s="3">
        <v>35</v>
      </c>
      <c r="B37" s="3" t="s">
        <v>15</v>
      </c>
      <c r="C37" s="1" t="s">
        <v>418</v>
      </c>
      <c r="D37" s="3">
        <v>118651</v>
      </c>
      <c r="E37" s="3">
        <v>2115101</v>
      </c>
      <c r="F37" s="3">
        <v>12332</v>
      </c>
      <c r="G37" s="2" t="s">
        <v>52</v>
      </c>
      <c r="H37" s="3">
        <v>2024</v>
      </c>
      <c r="I37" s="3" t="s">
        <v>10</v>
      </c>
    </row>
    <row r="38" spans="1:9">
      <c r="A38" s="3">
        <v>36</v>
      </c>
      <c r="B38" s="3" t="s">
        <v>15</v>
      </c>
      <c r="C38" s="1" t="s">
        <v>419</v>
      </c>
      <c r="D38" s="3">
        <v>118651</v>
      </c>
      <c r="E38" s="3">
        <v>2115095</v>
      </c>
      <c r="F38" s="3">
        <v>12326</v>
      </c>
      <c r="G38" s="2" t="s">
        <v>52</v>
      </c>
      <c r="H38" s="3">
        <v>2024</v>
      </c>
      <c r="I38" s="3">
        <v>7.01</v>
      </c>
    </row>
    <row r="39" spans="1:9">
      <c r="A39" s="3">
        <v>37</v>
      </c>
      <c r="B39" s="3" t="s">
        <v>15</v>
      </c>
      <c r="C39" s="1" t="s">
        <v>419</v>
      </c>
      <c r="D39" s="3">
        <v>118651</v>
      </c>
      <c r="E39" s="3">
        <v>2115094</v>
      </c>
      <c r="F39" s="3">
        <v>12325</v>
      </c>
      <c r="G39" s="2" t="s">
        <v>52</v>
      </c>
      <c r="H39" s="3">
        <v>2024</v>
      </c>
      <c r="I39" s="3">
        <v>7.3</v>
      </c>
    </row>
    <row r="40" spans="1:9">
      <c r="A40" s="3">
        <v>38</v>
      </c>
      <c r="B40" s="3" t="s">
        <v>15</v>
      </c>
      <c r="C40" s="1" t="s">
        <v>420</v>
      </c>
      <c r="D40" s="3">
        <v>118651</v>
      </c>
      <c r="E40" s="3">
        <v>2115084</v>
      </c>
      <c r="F40" s="3">
        <v>12315</v>
      </c>
      <c r="G40" s="2" t="s">
        <v>52</v>
      </c>
      <c r="H40" s="3">
        <v>2024</v>
      </c>
      <c r="I40" s="3">
        <v>7.31</v>
      </c>
    </row>
    <row r="41" spans="1:9">
      <c r="A41" s="3">
        <v>39</v>
      </c>
      <c r="B41" s="3" t="s">
        <v>15</v>
      </c>
      <c r="C41" s="1" t="s">
        <v>421</v>
      </c>
      <c r="D41" s="3">
        <v>118651</v>
      </c>
      <c r="E41" s="3">
        <v>2115079</v>
      </c>
      <c r="F41" s="3">
        <v>12310</v>
      </c>
      <c r="G41" s="2" t="s">
        <v>52</v>
      </c>
      <c r="H41" s="3">
        <v>2024</v>
      </c>
      <c r="I41" s="3">
        <v>8.0299999999999994</v>
      </c>
    </row>
    <row r="42" spans="1:9">
      <c r="A42" s="3">
        <v>40</v>
      </c>
      <c r="B42" s="3" t="s">
        <v>15</v>
      </c>
      <c r="C42" s="1" t="s">
        <v>422</v>
      </c>
      <c r="D42" s="3">
        <v>118651</v>
      </c>
      <c r="E42" s="3">
        <v>2115062</v>
      </c>
      <c r="F42" s="3">
        <v>12293</v>
      </c>
      <c r="G42" s="2" t="s">
        <v>52</v>
      </c>
      <c r="H42" s="3">
        <v>2024</v>
      </c>
      <c r="I42" s="3">
        <v>6.8</v>
      </c>
    </row>
    <row r="43" spans="1:9">
      <c r="A43" s="3">
        <v>41</v>
      </c>
      <c r="B43" s="3" t="s">
        <v>15</v>
      </c>
      <c r="C43" s="1" t="s">
        <v>423</v>
      </c>
      <c r="D43" s="3">
        <v>118651</v>
      </c>
      <c r="E43" s="3">
        <v>2115058</v>
      </c>
      <c r="F43" s="3">
        <v>12289</v>
      </c>
      <c r="G43" s="2" t="s">
        <v>52</v>
      </c>
      <c r="H43" s="3">
        <v>2024</v>
      </c>
      <c r="I43" s="4" t="s">
        <v>10</v>
      </c>
    </row>
    <row r="44" spans="1:9">
      <c r="A44" s="3">
        <v>42</v>
      </c>
      <c r="B44" s="3" t="s">
        <v>15</v>
      </c>
      <c r="C44" s="1" t="s">
        <v>148</v>
      </c>
      <c r="D44" s="3">
        <v>118651</v>
      </c>
      <c r="E44" s="3">
        <v>2115053</v>
      </c>
      <c r="F44" s="3">
        <v>12284</v>
      </c>
      <c r="G44" s="2" t="s">
        <v>52</v>
      </c>
      <c r="H44" s="3">
        <v>2024</v>
      </c>
      <c r="I44" s="4">
        <v>6.7</v>
      </c>
    </row>
    <row r="45" spans="1:9">
      <c r="A45" s="3">
        <v>43</v>
      </c>
      <c r="B45" s="3" t="s">
        <v>15</v>
      </c>
      <c r="C45" s="1" t="s">
        <v>424</v>
      </c>
      <c r="D45" s="3">
        <v>118651</v>
      </c>
      <c r="E45" s="3">
        <v>2115043</v>
      </c>
      <c r="F45" s="3">
        <v>12274</v>
      </c>
      <c r="G45" s="2" t="s">
        <v>52</v>
      </c>
      <c r="H45" s="3">
        <v>2024</v>
      </c>
      <c r="I45" s="3">
        <v>7.04</v>
      </c>
    </row>
    <row r="46" spans="1:9">
      <c r="A46" s="3">
        <v>44</v>
      </c>
      <c r="B46" s="3" t="s">
        <v>15</v>
      </c>
      <c r="C46" s="1" t="s">
        <v>425</v>
      </c>
      <c r="D46" s="3">
        <v>118651</v>
      </c>
      <c r="E46" s="3">
        <v>2115040</v>
      </c>
      <c r="F46" s="3">
        <v>12271</v>
      </c>
      <c r="G46" s="2" t="s">
        <v>52</v>
      </c>
      <c r="H46" s="3">
        <v>2024</v>
      </c>
      <c r="I46" s="3" t="s">
        <v>10</v>
      </c>
    </row>
    <row r="47" spans="1:9">
      <c r="A47" s="3">
        <v>45</v>
      </c>
      <c r="B47" s="3" t="s">
        <v>15</v>
      </c>
      <c r="C47" s="1" t="s">
        <v>337</v>
      </c>
      <c r="D47" s="3">
        <v>118651</v>
      </c>
      <c r="E47" s="3">
        <v>2115037</v>
      </c>
      <c r="F47" s="3">
        <v>12268</v>
      </c>
      <c r="G47" s="2" t="s">
        <v>52</v>
      </c>
      <c r="H47" s="3">
        <v>2024</v>
      </c>
      <c r="I47" s="3" t="s">
        <v>10</v>
      </c>
    </row>
    <row r="48" spans="1:9">
      <c r="A48" s="3">
        <v>46</v>
      </c>
      <c r="B48" s="3" t="s">
        <v>15</v>
      </c>
      <c r="C48" s="1" t="s">
        <v>426</v>
      </c>
      <c r="D48" s="3">
        <v>118651</v>
      </c>
      <c r="E48" s="3">
        <v>2115021</v>
      </c>
      <c r="F48" s="3">
        <v>12252</v>
      </c>
      <c r="G48" s="2" t="s">
        <v>52</v>
      </c>
      <c r="H48" s="3">
        <v>2024</v>
      </c>
      <c r="I48" s="4" t="s">
        <v>10</v>
      </c>
    </row>
    <row r="49" spans="1:9">
      <c r="A49" s="3">
        <v>47</v>
      </c>
      <c r="B49" s="3" t="s">
        <v>15</v>
      </c>
      <c r="C49" s="1" t="s">
        <v>427</v>
      </c>
      <c r="D49" s="3">
        <v>118651</v>
      </c>
      <c r="E49" s="3">
        <v>2115020</v>
      </c>
      <c r="F49" s="3">
        <v>12251</v>
      </c>
      <c r="G49" s="2" t="s">
        <v>52</v>
      </c>
      <c r="H49" s="3">
        <v>2024</v>
      </c>
      <c r="I49" s="4">
        <v>6.18</v>
      </c>
    </row>
    <row r="50" spans="1:9">
      <c r="A50" s="3">
        <v>48</v>
      </c>
      <c r="B50" s="3" t="s">
        <v>15</v>
      </c>
      <c r="C50" s="1" t="s">
        <v>428</v>
      </c>
      <c r="D50" s="3">
        <v>118651</v>
      </c>
      <c r="E50" s="3">
        <v>2114997</v>
      </c>
      <c r="F50" s="3">
        <v>12228</v>
      </c>
      <c r="G50" s="2" t="s">
        <v>52</v>
      </c>
      <c r="H50" s="3">
        <v>2024</v>
      </c>
      <c r="I50" s="3">
        <v>8.99</v>
      </c>
    </row>
    <row r="51" spans="1:9">
      <c r="A51" s="3">
        <v>49</v>
      </c>
      <c r="B51" s="3" t="s">
        <v>15</v>
      </c>
      <c r="C51" s="1" t="s">
        <v>429</v>
      </c>
      <c r="D51" s="3">
        <v>118651</v>
      </c>
      <c r="E51" s="3">
        <v>2114996</v>
      </c>
      <c r="F51" s="3">
        <v>12227</v>
      </c>
      <c r="G51" s="2" t="s">
        <v>52</v>
      </c>
      <c r="H51" s="3">
        <v>2024</v>
      </c>
      <c r="I51" s="3">
        <v>7.07</v>
      </c>
    </row>
    <row r="52" spans="1:9">
      <c r="A52" s="3">
        <v>50</v>
      </c>
      <c r="B52" s="3" t="s">
        <v>15</v>
      </c>
      <c r="C52" s="1" t="s">
        <v>430</v>
      </c>
      <c r="D52" s="3">
        <v>118651</v>
      </c>
      <c r="E52" s="3">
        <v>2114988</v>
      </c>
      <c r="F52" s="3">
        <v>12219</v>
      </c>
      <c r="G52" s="2" t="s">
        <v>52</v>
      </c>
      <c r="H52" s="3">
        <v>2024</v>
      </c>
      <c r="I52" s="3">
        <v>8.6199999999999992</v>
      </c>
    </row>
    <row r="53" spans="1:9">
      <c r="A53" s="3">
        <v>51</v>
      </c>
      <c r="B53" s="3" t="s">
        <v>15</v>
      </c>
      <c r="C53" s="1" t="s">
        <v>431</v>
      </c>
      <c r="D53" s="3">
        <v>118651</v>
      </c>
      <c r="E53" s="3">
        <v>2114964</v>
      </c>
      <c r="F53" s="3">
        <v>12195</v>
      </c>
      <c r="G53" s="2" t="s">
        <v>52</v>
      </c>
      <c r="H53" s="3">
        <v>2024</v>
      </c>
      <c r="I53" s="3">
        <v>7.79</v>
      </c>
    </row>
    <row r="54" spans="1:9">
      <c r="A54" s="3">
        <v>52</v>
      </c>
      <c r="B54" s="3" t="s">
        <v>15</v>
      </c>
      <c r="C54" s="1" t="s">
        <v>432</v>
      </c>
      <c r="D54" s="3">
        <v>118651</v>
      </c>
      <c r="E54" s="3">
        <v>2114963</v>
      </c>
      <c r="F54" s="3">
        <v>12194</v>
      </c>
      <c r="G54" s="2" t="s">
        <v>52</v>
      </c>
      <c r="H54" s="3">
        <v>2024</v>
      </c>
      <c r="I54" s="3">
        <v>7.37</v>
      </c>
    </row>
    <row r="55" spans="1:9">
      <c r="A55" s="3">
        <v>53</v>
      </c>
      <c r="B55" s="3" t="s">
        <v>15</v>
      </c>
      <c r="C55" s="1" t="s">
        <v>433</v>
      </c>
      <c r="D55" s="3">
        <v>118651</v>
      </c>
      <c r="E55" s="3">
        <v>2114951</v>
      </c>
      <c r="F55" s="3">
        <v>12182</v>
      </c>
      <c r="G55" s="2" t="s">
        <v>52</v>
      </c>
      <c r="H55" s="3">
        <v>2024</v>
      </c>
      <c r="I55" s="4">
        <v>6.9</v>
      </c>
    </row>
    <row r="56" spans="1:9">
      <c r="A56" s="3">
        <v>54</v>
      </c>
      <c r="B56" s="3" t="s">
        <v>15</v>
      </c>
      <c r="C56" s="1" t="s">
        <v>434</v>
      </c>
      <c r="D56" s="3">
        <v>118651</v>
      </c>
      <c r="E56" s="3">
        <v>2114941</v>
      </c>
      <c r="F56" s="3">
        <v>12172</v>
      </c>
      <c r="G56" s="2" t="s">
        <v>52</v>
      </c>
      <c r="H56" s="3">
        <v>2024</v>
      </c>
      <c r="I56" s="3">
        <v>7.97</v>
      </c>
    </row>
    <row r="57" spans="1:9">
      <c r="A57" s="3">
        <v>55</v>
      </c>
      <c r="B57" s="3" t="s">
        <v>15</v>
      </c>
      <c r="C57" s="1" t="s">
        <v>435</v>
      </c>
      <c r="D57" s="3">
        <v>118651</v>
      </c>
      <c r="E57" s="3">
        <v>2114938</v>
      </c>
      <c r="F57" s="3">
        <v>12169</v>
      </c>
      <c r="G57" s="2" t="s">
        <v>52</v>
      </c>
      <c r="H57" s="3">
        <v>2024</v>
      </c>
      <c r="I57" s="3">
        <v>6.93</v>
      </c>
    </row>
    <row r="58" spans="1:9">
      <c r="A58" s="20">
        <v>56</v>
      </c>
      <c r="B58" s="20" t="s">
        <v>15</v>
      </c>
      <c r="C58" s="23" t="s">
        <v>436</v>
      </c>
      <c r="D58" s="20">
        <v>118651</v>
      </c>
      <c r="E58" s="20">
        <v>2114935</v>
      </c>
      <c r="F58" s="20">
        <v>12166</v>
      </c>
      <c r="G58" s="2" t="s">
        <v>52</v>
      </c>
      <c r="H58" s="3">
        <v>2024</v>
      </c>
      <c r="I58" s="20">
        <v>6.27</v>
      </c>
    </row>
    <row r="59" spans="1:9">
      <c r="A59" s="3">
        <v>57</v>
      </c>
      <c r="B59" s="3" t="s">
        <v>15</v>
      </c>
      <c r="C59" s="1" t="s">
        <v>437</v>
      </c>
      <c r="D59" s="3">
        <v>118651</v>
      </c>
      <c r="E59" s="3">
        <v>2114934</v>
      </c>
      <c r="F59" s="3">
        <v>12165</v>
      </c>
      <c r="G59" s="2" t="s">
        <v>52</v>
      </c>
      <c r="H59" s="3">
        <v>2024</v>
      </c>
      <c r="I59" s="3">
        <v>6.83</v>
      </c>
    </row>
    <row r="60" spans="1:9">
      <c r="A60" s="3">
        <v>58</v>
      </c>
      <c r="B60" s="3" t="s">
        <v>15</v>
      </c>
      <c r="C60" s="1" t="s">
        <v>438</v>
      </c>
      <c r="D60" s="3">
        <v>118651</v>
      </c>
      <c r="E60" s="3">
        <v>2114931</v>
      </c>
      <c r="F60" s="3">
        <v>12162</v>
      </c>
      <c r="G60" s="2" t="s">
        <v>52</v>
      </c>
      <c r="H60" s="3">
        <v>2024</v>
      </c>
      <c r="I60" s="3">
        <v>8.0299999999999994</v>
      </c>
    </row>
    <row r="61" spans="1:9">
      <c r="A61" s="3">
        <v>59</v>
      </c>
      <c r="B61" s="3" t="s">
        <v>15</v>
      </c>
      <c r="C61" s="1" t="s">
        <v>439</v>
      </c>
      <c r="D61" s="3">
        <v>118651</v>
      </c>
      <c r="E61" s="3">
        <v>2114927</v>
      </c>
      <c r="F61" s="3">
        <v>12158</v>
      </c>
      <c r="G61" s="2" t="s">
        <v>52</v>
      </c>
      <c r="H61" s="3">
        <v>2024</v>
      </c>
      <c r="I61" s="3">
        <v>6.72</v>
      </c>
    </row>
    <row r="62" spans="1:9">
      <c r="A62" s="3">
        <v>60</v>
      </c>
      <c r="B62" s="3" t="s">
        <v>15</v>
      </c>
      <c r="C62" s="1" t="s">
        <v>440</v>
      </c>
      <c r="D62" s="3">
        <v>118651</v>
      </c>
      <c r="E62" s="3">
        <v>2114917</v>
      </c>
      <c r="F62" s="3">
        <v>12148</v>
      </c>
      <c r="G62" s="2" t="s">
        <v>52</v>
      </c>
      <c r="H62" s="3">
        <v>2024</v>
      </c>
      <c r="I62" s="3">
        <v>6.65</v>
      </c>
    </row>
    <row r="63" spans="1:9">
      <c r="A63" s="3">
        <v>61</v>
      </c>
      <c r="B63" s="3" t="s">
        <v>15</v>
      </c>
      <c r="C63" s="1" t="s">
        <v>441</v>
      </c>
      <c r="D63" s="3">
        <v>118651</v>
      </c>
      <c r="E63" s="3">
        <v>2114912</v>
      </c>
      <c r="F63" s="3">
        <v>12143</v>
      </c>
      <c r="G63" s="2" t="s">
        <v>52</v>
      </c>
      <c r="H63" s="3">
        <v>2024</v>
      </c>
      <c r="I63" s="3">
        <v>8.8000000000000007</v>
      </c>
    </row>
    <row r="64" spans="1:9">
      <c r="A64" s="3">
        <v>62</v>
      </c>
      <c r="B64" s="3" t="s">
        <v>15</v>
      </c>
      <c r="C64" s="1" t="s">
        <v>277</v>
      </c>
      <c r="D64" s="3">
        <v>118651</v>
      </c>
      <c r="E64" s="3">
        <v>2114904</v>
      </c>
      <c r="F64" s="3">
        <v>12135</v>
      </c>
      <c r="G64" s="2" t="s">
        <v>52</v>
      </c>
      <c r="H64" s="3">
        <v>2024</v>
      </c>
      <c r="I64" s="3">
        <v>8.59</v>
      </c>
    </row>
    <row r="65" spans="1:9">
      <c r="A65" s="3">
        <v>63</v>
      </c>
      <c r="B65" s="3" t="s">
        <v>15</v>
      </c>
      <c r="C65" s="1" t="s">
        <v>278</v>
      </c>
      <c r="D65" s="3">
        <v>118651</v>
      </c>
      <c r="E65" s="3">
        <v>2114900</v>
      </c>
      <c r="F65" s="3">
        <v>12131</v>
      </c>
      <c r="G65" s="2" t="s">
        <v>52</v>
      </c>
      <c r="H65" s="3">
        <v>2024</v>
      </c>
      <c r="I65" s="3">
        <v>7.51</v>
      </c>
    </row>
    <row r="66" spans="1:9">
      <c r="A66" s="7"/>
      <c r="B66" s="7"/>
      <c r="D66" s="7"/>
      <c r="G66" s="8"/>
      <c r="H66" s="7"/>
    </row>
    <row r="67" spans="1:9">
      <c r="A67" s="7"/>
      <c r="B67" s="7"/>
      <c r="D67" s="7"/>
      <c r="G67" s="8"/>
      <c r="H67" s="7"/>
    </row>
    <row r="68" spans="1:9">
      <c r="A68" s="7"/>
      <c r="B68" s="7"/>
      <c r="D68" s="7"/>
      <c r="G68" s="8"/>
      <c r="H68" s="7"/>
    </row>
  </sheetData>
  <sortState ref="C3:I63">
    <sortCondition descending="1" ref="I3:I63"/>
  </sortState>
  <mergeCells count="1">
    <mergeCell ref="A1:I1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3"/>
  <sheetViews>
    <sheetView zoomScale="91" workbookViewId="0">
      <selection activeCell="Q12" sqref="Q12"/>
    </sheetView>
  </sheetViews>
  <sheetFormatPr defaultRowHeight="15"/>
  <cols>
    <col min="2" max="2" width="15.42578125" bestFit="1" customWidth="1"/>
    <col min="3" max="3" width="24.5703125" bestFit="1" customWidth="1"/>
    <col min="5" max="5" width="10.28515625" bestFit="1" customWidth="1"/>
    <col min="6" max="6" width="9.85546875" bestFit="1" customWidth="1"/>
    <col min="7" max="7" width="20.5703125" bestFit="1" customWidth="1"/>
    <col min="8" max="8" width="15.8554687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46.5" customHeight="1">
      <c r="A1" s="105" t="s">
        <v>132</v>
      </c>
      <c r="B1" s="105"/>
      <c r="C1" s="105"/>
      <c r="D1" s="105"/>
      <c r="E1" s="105"/>
      <c r="F1" s="105"/>
      <c r="G1" s="105"/>
      <c r="H1" s="105"/>
      <c r="I1" s="105"/>
    </row>
    <row r="2" spans="1:18" ht="15.75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89" t="s">
        <v>7</v>
      </c>
      <c r="I2" s="89" t="s">
        <v>8</v>
      </c>
    </row>
    <row r="3" spans="1:18" ht="15.75">
      <c r="A3" s="90">
        <v>1</v>
      </c>
      <c r="B3" s="90" t="s">
        <v>17</v>
      </c>
      <c r="C3" s="91" t="s">
        <v>312</v>
      </c>
      <c r="D3" s="90">
        <v>118651</v>
      </c>
      <c r="E3" s="90">
        <v>2115410</v>
      </c>
      <c r="F3" s="90">
        <v>12641</v>
      </c>
      <c r="G3" s="92" t="s">
        <v>52</v>
      </c>
      <c r="H3" s="90">
        <v>2024</v>
      </c>
      <c r="I3" s="93">
        <v>6.99</v>
      </c>
    </row>
    <row r="4" spans="1:18" ht="15.75">
      <c r="A4" s="90">
        <v>2</v>
      </c>
      <c r="B4" s="90" t="s">
        <v>17</v>
      </c>
      <c r="C4" s="91" t="s">
        <v>313</v>
      </c>
      <c r="D4" s="90">
        <v>118651</v>
      </c>
      <c r="E4" s="90">
        <v>2115374</v>
      </c>
      <c r="F4" s="90">
        <v>12605</v>
      </c>
      <c r="G4" s="92" t="s">
        <v>52</v>
      </c>
      <c r="H4" s="90">
        <v>2024</v>
      </c>
      <c r="I4" s="93" t="s">
        <v>10</v>
      </c>
    </row>
    <row r="5" spans="1:18" ht="15.75">
      <c r="A5" s="90">
        <v>3</v>
      </c>
      <c r="B5" s="90" t="s">
        <v>17</v>
      </c>
      <c r="C5" s="91" t="s">
        <v>314</v>
      </c>
      <c r="D5" s="90">
        <v>118651</v>
      </c>
      <c r="E5" s="90">
        <v>2115348</v>
      </c>
      <c r="F5" s="90">
        <v>12579</v>
      </c>
      <c r="G5" s="92" t="s">
        <v>52</v>
      </c>
      <c r="H5" s="90">
        <v>2024</v>
      </c>
      <c r="I5" s="93">
        <v>7.54</v>
      </c>
    </row>
    <row r="6" spans="1:18" ht="15.75">
      <c r="A6" s="90">
        <v>4</v>
      </c>
      <c r="B6" s="90" t="s">
        <v>17</v>
      </c>
      <c r="C6" s="91" t="s">
        <v>315</v>
      </c>
      <c r="D6" s="90">
        <v>118651</v>
      </c>
      <c r="E6" s="90">
        <v>2115330</v>
      </c>
      <c r="F6" s="90">
        <v>12561</v>
      </c>
      <c r="G6" s="92" t="s">
        <v>52</v>
      </c>
      <c r="H6" s="90">
        <v>2024</v>
      </c>
      <c r="I6" s="93">
        <v>6.63</v>
      </c>
    </row>
    <row r="7" spans="1:18" ht="15.75">
      <c r="A7" s="90">
        <v>5</v>
      </c>
      <c r="B7" s="90" t="s">
        <v>17</v>
      </c>
      <c r="C7" s="91" t="s">
        <v>316</v>
      </c>
      <c r="D7" s="90">
        <v>118651</v>
      </c>
      <c r="E7" s="90">
        <v>2115329</v>
      </c>
      <c r="F7" s="90">
        <v>12560</v>
      </c>
      <c r="G7" s="92" t="s">
        <v>52</v>
      </c>
      <c r="H7" s="90">
        <v>2024</v>
      </c>
      <c r="I7" s="93">
        <v>6.99</v>
      </c>
    </row>
    <row r="8" spans="1:18" ht="15.75">
      <c r="A8" s="90">
        <v>6</v>
      </c>
      <c r="B8" s="90" t="s">
        <v>17</v>
      </c>
      <c r="C8" s="91" t="s">
        <v>122</v>
      </c>
      <c r="D8" s="90">
        <v>118651</v>
      </c>
      <c r="E8" s="90">
        <v>2115328</v>
      </c>
      <c r="F8" s="90">
        <v>12559</v>
      </c>
      <c r="G8" s="92" t="s">
        <v>52</v>
      </c>
      <c r="H8" s="90">
        <v>2024</v>
      </c>
      <c r="I8" s="93">
        <v>7.62</v>
      </c>
    </row>
    <row r="9" spans="1:18" ht="15.75">
      <c r="A9" s="90">
        <v>7</v>
      </c>
      <c r="B9" s="90" t="s">
        <v>17</v>
      </c>
      <c r="C9" s="91" t="s">
        <v>317</v>
      </c>
      <c r="D9" s="90">
        <v>118651</v>
      </c>
      <c r="E9" s="90">
        <v>2115326</v>
      </c>
      <c r="F9" s="90">
        <v>12557</v>
      </c>
      <c r="G9" s="92" t="s">
        <v>52</v>
      </c>
      <c r="H9" s="90">
        <v>2024</v>
      </c>
      <c r="I9" s="93">
        <v>7.73</v>
      </c>
    </row>
    <row r="10" spans="1:18" ht="15.75">
      <c r="A10" s="90">
        <v>8</v>
      </c>
      <c r="B10" s="90" t="s">
        <v>17</v>
      </c>
      <c r="C10" s="91" t="s">
        <v>318</v>
      </c>
      <c r="D10" s="90">
        <v>118651</v>
      </c>
      <c r="E10" s="90">
        <v>2115325</v>
      </c>
      <c r="F10" s="90">
        <v>12556</v>
      </c>
      <c r="G10" s="92" t="s">
        <v>52</v>
      </c>
      <c r="H10" s="90">
        <v>2024</v>
      </c>
      <c r="I10" s="93">
        <v>6.59</v>
      </c>
      <c r="K10" s="5" t="s">
        <v>13</v>
      </c>
      <c r="L10" s="5" t="s">
        <v>37</v>
      </c>
      <c r="M10" s="5" t="s">
        <v>38</v>
      </c>
      <c r="N10" s="5" t="s">
        <v>39</v>
      </c>
      <c r="O10" s="5" t="s">
        <v>40</v>
      </c>
      <c r="P10" s="5" t="s">
        <v>41</v>
      </c>
      <c r="Q10" s="5" t="s">
        <v>10</v>
      </c>
      <c r="R10" s="5" t="s">
        <v>12</v>
      </c>
    </row>
    <row r="11" spans="1:18" ht="15.75">
      <c r="A11" s="90">
        <v>9</v>
      </c>
      <c r="B11" s="90" t="s">
        <v>17</v>
      </c>
      <c r="C11" s="91" t="s">
        <v>319</v>
      </c>
      <c r="D11" s="90">
        <v>118651</v>
      </c>
      <c r="E11" s="90">
        <v>2115316</v>
      </c>
      <c r="F11" s="90">
        <v>12547</v>
      </c>
      <c r="G11" s="92" t="s">
        <v>52</v>
      </c>
      <c r="H11" s="90">
        <v>2024</v>
      </c>
      <c r="I11" s="93">
        <v>6.68</v>
      </c>
      <c r="K11" s="5" t="s">
        <v>11</v>
      </c>
      <c r="L11" s="5">
        <f>COUNTIFS(I3:I45, "&lt;=10", I3:I45, "&gt;=9")</f>
        <v>0</v>
      </c>
      <c r="M11" s="5">
        <f>COUNTIFS(I3:I45, "&lt;9", I3:I45, "&gt;=8")</f>
        <v>7</v>
      </c>
      <c r="N11" s="5">
        <f>COUNTIFS(I3:I45, "&lt;8", I3:I45, "&gt;=7")</f>
        <v>18</v>
      </c>
      <c r="O11" s="5">
        <f>COUNTIFS(I3:I45, "&lt;7", I3:I45, "&gt;=6")</f>
        <v>8</v>
      </c>
      <c r="P11" s="5">
        <f>COUNTIFS(I3:I45, "&lt;6", I3:I45, "&gt;=5")</f>
        <v>1</v>
      </c>
      <c r="Q11" s="5">
        <f>COUNTIF(I3:I45, "GPW")</f>
        <v>9</v>
      </c>
      <c r="R11" s="5">
        <f>L11+M11+N11+O11+P11+Q11</f>
        <v>43</v>
      </c>
    </row>
    <row r="12" spans="1:18" ht="15.75">
      <c r="A12" s="90">
        <v>10</v>
      </c>
      <c r="B12" s="90" t="s">
        <v>17</v>
      </c>
      <c r="C12" s="91" t="s">
        <v>320</v>
      </c>
      <c r="D12" s="90">
        <v>118651</v>
      </c>
      <c r="E12" s="90">
        <v>2115299</v>
      </c>
      <c r="F12" s="90">
        <v>12530</v>
      </c>
      <c r="G12" s="92" t="s">
        <v>52</v>
      </c>
      <c r="H12" s="90">
        <v>2024</v>
      </c>
      <c r="I12" s="93" t="s">
        <v>10</v>
      </c>
    </row>
    <row r="13" spans="1:18" ht="15.75">
      <c r="A13" s="90">
        <v>11</v>
      </c>
      <c r="B13" s="90" t="s">
        <v>17</v>
      </c>
      <c r="C13" s="91" t="s">
        <v>321</v>
      </c>
      <c r="D13" s="90">
        <v>118651</v>
      </c>
      <c r="E13" s="90">
        <v>2115290</v>
      </c>
      <c r="F13" s="90">
        <v>12521</v>
      </c>
      <c r="G13" s="92" t="s">
        <v>52</v>
      </c>
      <c r="H13" s="90">
        <v>2024</v>
      </c>
      <c r="I13" s="93">
        <v>7.41</v>
      </c>
    </row>
    <row r="14" spans="1:18" ht="15.75">
      <c r="A14" s="90">
        <v>12</v>
      </c>
      <c r="B14" s="90" t="s">
        <v>17</v>
      </c>
      <c r="C14" s="91" t="s">
        <v>322</v>
      </c>
      <c r="D14" s="90">
        <v>118651</v>
      </c>
      <c r="E14" s="90">
        <v>2115289</v>
      </c>
      <c r="F14" s="90">
        <v>12520</v>
      </c>
      <c r="G14" s="92" t="s">
        <v>52</v>
      </c>
      <c r="H14" s="90">
        <v>2024</v>
      </c>
      <c r="I14" s="93">
        <v>7.8</v>
      </c>
    </row>
    <row r="15" spans="1:18" ht="15.75">
      <c r="A15" s="90">
        <v>13</v>
      </c>
      <c r="B15" s="90" t="s">
        <v>17</v>
      </c>
      <c r="C15" s="91" t="s">
        <v>323</v>
      </c>
      <c r="D15" s="90">
        <v>118651</v>
      </c>
      <c r="E15" s="90">
        <v>2115286</v>
      </c>
      <c r="F15" s="90">
        <v>12517</v>
      </c>
      <c r="G15" s="92" t="s">
        <v>52</v>
      </c>
      <c r="H15" s="90">
        <v>2024</v>
      </c>
      <c r="I15" s="93">
        <v>8.4499999999999993</v>
      </c>
    </row>
    <row r="16" spans="1:18" ht="15.75">
      <c r="A16" s="90">
        <v>14</v>
      </c>
      <c r="B16" s="90" t="s">
        <v>17</v>
      </c>
      <c r="C16" s="91" t="s">
        <v>324</v>
      </c>
      <c r="D16" s="90">
        <v>118651</v>
      </c>
      <c r="E16" s="90">
        <v>2115275</v>
      </c>
      <c r="F16" s="90">
        <v>12506</v>
      </c>
      <c r="G16" s="92" t="s">
        <v>52</v>
      </c>
      <c r="H16" s="90">
        <v>2024</v>
      </c>
      <c r="I16" s="93">
        <v>7.89</v>
      </c>
    </row>
    <row r="17" spans="1:9" ht="15.75">
      <c r="A17" s="90">
        <v>15</v>
      </c>
      <c r="B17" s="90" t="s">
        <v>17</v>
      </c>
      <c r="C17" s="91" t="s">
        <v>325</v>
      </c>
      <c r="D17" s="90">
        <v>118651</v>
      </c>
      <c r="E17" s="90">
        <v>2115263</v>
      </c>
      <c r="F17" s="90">
        <v>12494</v>
      </c>
      <c r="G17" s="92" t="s">
        <v>52</v>
      </c>
      <c r="H17" s="90">
        <v>2024</v>
      </c>
      <c r="I17" s="93">
        <v>7.35</v>
      </c>
    </row>
    <row r="18" spans="1:9" ht="15.75">
      <c r="A18" s="90">
        <v>16</v>
      </c>
      <c r="B18" s="90" t="s">
        <v>17</v>
      </c>
      <c r="C18" s="91" t="s">
        <v>290</v>
      </c>
      <c r="D18" s="90">
        <v>118651</v>
      </c>
      <c r="E18" s="90">
        <v>2115212</v>
      </c>
      <c r="F18" s="90">
        <v>12243</v>
      </c>
      <c r="G18" s="92" t="s">
        <v>52</v>
      </c>
      <c r="H18" s="90">
        <v>2024</v>
      </c>
      <c r="I18" s="93" t="s">
        <v>10</v>
      </c>
    </row>
    <row r="19" spans="1:9" ht="15.75">
      <c r="A19" s="90">
        <v>17</v>
      </c>
      <c r="B19" s="90" t="s">
        <v>17</v>
      </c>
      <c r="C19" s="91" t="s">
        <v>326</v>
      </c>
      <c r="D19" s="90">
        <v>118651</v>
      </c>
      <c r="E19" s="90">
        <v>2115190</v>
      </c>
      <c r="F19" s="90">
        <v>12421</v>
      </c>
      <c r="G19" s="92" t="s">
        <v>52</v>
      </c>
      <c r="H19" s="90">
        <v>2024</v>
      </c>
      <c r="I19" s="93" t="s">
        <v>10</v>
      </c>
    </row>
    <row r="20" spans="1:9" ht="15.75">
      <c r="A20" s="90">
        <v>18</v>
      </c>
      <c r="B20" s="90" t="s">
        <v>17</v>
      </c>
      <c r="C20" s="91" t="s">
        <v>327</v>
      </c>
      <c r="D20" s="90">
        <v>118651</v>
      </c>
      <c r="E20" s="90">
        <v>2115185</v>
      </c>
      <c r="F20" s="90">
        <v>12416</v>
      </c>
      <c r="G20" s="92" t="s">
        <v>52</v>
      </c>
      <c r="H20" s="90">
        <v>2024</v>
      </c>
      <c r="I20" s="93">
        <v>7.49</v>
      </c>
    </row>
    <row r="21" spans="1:9" ht="15.75">
      <c r="A21" s="90">
        <v>19</v>
      </c>
      <c r="B21" s="90" t="s">
        <v>17</v>
      </c>
      <c r="C21" s="91" t="s">
        <v>328</v>
      </c>
      <c r="D21" s="90">
        <v>118651</v>
      </c>
      <c r="E21" s="90">
        <v>2115174</v>
      </c>
      <c r="F21" s="90">
        <v>12405</v>
      </c>
      <c r="G21" s="92" t="s">
        <v>52</v>
      </c>
      <c r="H21" s="90">
        <v>2024</v>
      </c>
      <c r="I21" s="93">
        <v>6.75</v>
      </c>
    </row>
    <row r="22" spans="1:9" ht="15.75">
      <c r="A22" s="90">
        <v>20</v>
      </c>
      <c r="B22" s="90" t="s">
        <v>17</v>
      </c>
      <c r="C22" s="91" t="s">
        <v>329</v>
      </c>
      <c r="D22" s="90">
        <v>118651</v>
      </c>
      <c r="E22" s="90">
        <v>2115163</v>
      </c>
      <c r="F22" s="90">
        <v>12394</v>
      </c>
      <c r="G22" s="92" t="s">
        <v>52</v>
      </c>
      <c r="H22" s="90">
        <v>2024</v>
      </c>
      <c r="I22" s="93">
        <v>7.34</v>
      </c>
    </row>
    <row r="23" spans="1:9" ht="15.75">
      <c r="A23" s="90">
        <v>21</v>
      </c>
      <c r="B23" s="90" t="s">
        <v>17</v>
      </c>
      <c r="C23" s="91" t="s">
        <v>330</v>
      </c>
      <c r="D23" s="90">
        <v>118651</v>
      </c>
      <c r="E23" s="90">
        <v>2115157</v>
      </c>
      <c r="F23" s="90">
        <v>12388</v>
      </c>
      <c r="G23" s="92" t="s">
        <v>52</v>
      </c>
      <c r="H23" s="90">
        <v>2024</v>
      </c>
      <c r="I23" s="93">
        <v>7.18</v>
      </c>
    </row>
    <row r="24" spans="1:9" ht="15.75">
      <c r="A24" s="90">
        <v>22</v>
      </c>
      <c r="B24" s="90" t="s">
        <v>17</v>
      </c>
      <c r="C24" s="91" t="s">
        <v>331</v>
      </c>
      <c r="D24" s="90">
        <v>118651</v>
      </c>
      <c r="E24" s="90">
        <v>2115155</v>
      </c>
      <c r="F24" s="90">
        <v>12386</v>
      </c>
      <c r="G24" s="92" t="s">
        <v>52</v>
      </c>
      <c r="H24" s="90">
        <v>2024</v>
      </c>
      <c r="I24" s="93">
        <v>7.75</v>
      </c>
    </row>
    <row r="25" spans="1:9" ht="15.75">
      <c r="A25" s="90">
        <v>23</v>
      </c>
      <c r="B25" s="90" t="s">
        <v>17</v>
      </c>
      <c r="C25" s="91" t="s">
        <v>332</v>
      </c>
      <c r="D25" s="90">
        <v>118651</v>
      </c>
      <c r="E25" s="90">
        <v>2115136</v>
      </c>
      <c r="F25" s="90">
        <v>12367</v>
      </c>
      <c r="G25" s="92" t="s">
        <v>52</v>
      </c>
      <c r="H25" s="90">
        <v>2024</v>
      </c>
      <c r="I25" s="93">
        <v>6.08</v>
      </c>
    </row>
    <row r="26" spans="1:9" ht="15.75">
      <c r="A26" s="90">
        <v>24</v>
      </c>
      <c r="B26" s="90" t="s">
        <v>17</v>
      </c>
      <c r="C26" s="91" t="s">
        <v>333</v>
      </c>
      <c r="D26" s="90">
        <v>118651</v>
      </c>
      <c r="E26" s="90">
        <v>2115138</v>
      </c>
      <c r="F26" s="90">
        <v>12369</v>
      </c>
      <c r="G26" s="92" t="s">
        <v>52</v>
      </c>
      <c r="H26" s="90">
        <v>2024</v>
      </c>
      <c r="I26" s="93">
        <v>8.39</v>
      </c>
    </row>
    <row r="27" spans="1:9" ht="15.75">
      <c r="A27" s="90">
        <v>25</v>
      </c>
      <c r="B27" s="90" t="s">
        <v>17</v>
      </c>
      <c r="C27" s="91" t="s">
        <v>332</v>
      </c>
      <c r="D27" s="90">
        <v>118651</v>
      </c>
      <c r="E27" s="90">
        <v>2215135</v>
      </c>
      <c r="F27" s="90">
        <v>12366</v>
      </c>
      <c r="G27" s="92" t="s">
        <v>52</v>
      </c>
      <c r="H27" s="90">
        <v>2024</v>
      </c>
      <c r="I27" s="93">
        <v>8.48</v>
      </c>
    </row>
    <row r="28" spans="1:9" ht="15.75">
      <c r="A28" s="90">
        <v>26</v>
      </c>
      <c r="B28" s="90" t="s">
        <v>17</v>
      </c>
      <c r="C28" s="91" t="s">
        <v>334</v>
      </c>
      <c r="D28" s="90">
        <v>118651</v>
      </c>
      <c r="E28" s="90">
        <v>2115093</v>
      </c>
      <c r="F28" s="90">
        <v>12324</v>
      </c>
      <c r="G28" s="92" t="s">
        <v>52</v>
      </c>
      <c r="H28" s="90">
        <v>2024</v>
      </c>
      <c r="I28" s="93">
        <v>5.87</v>
      </c>
    </row>
    <row r="29" spans="1:9" ht="15.75">
      <c r="A29" s="90">
        <v>27</v>
      </c>
      <c r="B29" s="90" t="s">
        <v>17</v>
      </c>
      <c r="C29" s="91" t="s">
        <v>335</v>
      </c>
      <c r="D29" s="90">
        <v>118651</v>
      </c>
      <c r="E29" s="90">
        <v>2115070</v>
      </c>
      <c r="F29" s="90">
        <v>12301</v>
      </c>
      <c r="G29" s="92" t="s">
        <v>52</v>
      </c>
      <c r="H29" s="90">
        <v>2024</v>
      </c>
      <c r="I29" s="93">
        <v>7.8</v>
      </c>
    </row>
    <row r="30" spans="1:9" ht="15.75">
      <c r="A30" s="90">
        <v>28</v>
      </c>
      <c r="B30" s="90" t="s">
        <v>17</v>
      </c>
      <c r="C30" s="91" t="s">
        <v>215</v>
      </c>
      <c r="D30" s="90">
        <v>118651</v>
      </c>
      <c r="E30" s="90">
        <v>2115055</v>
      </c>
      <c r="F30" s="90">
        <v>12286</v>
      </c>
      <c r="G30" s="92" t="s">
        <v>52</v>
      </c>
      <c r="H30" s="90">
        <v>2024</v>
      </c>
      <c r="I30" s="93">
        <v>8.25</v>
      </c>
    </row>
    <row r="31" spans="1:9" ht="15.75">
      <c r="A31" s="90">
        <v>29</v>
      </c>
      <c r="B31" s="90" t="s">
        <v>17</v>
      </c>
      <c r="C31" s="91" t="s">
        <v>336</v>
      </c>
      <c r="D31" s="90">
        <v>118651</v>
      </c>
      <c r="E31" s="90">
        <v>2115050</v>
      </c>
      <c r="F31" s="90">
        <v>12281</v>
      </c>
      <c r="G31" s="92" t="s">
        <v>52</v>
      </c>
      <c r="H31" s="90">
        <v>2024</v>
      </c>
      <c r="I31" s="93">
        <v>7.15</v>
      </c>
    </row>
    <row r="32" spans="1:9" ht="15.75">
      <c r="A32" s="90">
        <v>30</v>
      </c>
      <c r="B32" s="90" t="s">
        <v>17</v>
      </c>
      <c r="C32" s="91" t="s">
        <v>337</v>
      </c>
      <c r="D32" s="90">
        <v>118651</v>
      </c>
      <c r="E32" s="90">
        <v>2115038</v>
      </c>
      <c r="F32" s="90">
        <v>12269</v>
      </c>
      <c r="G32" s="92" t="s">
        <v>52</v>
      </c>
      <c r="H32" s="90">
        <v>2024</v>
      </c>
      <c r="I32" s="93">
        <v>7.44</v>
      </c>
    </row>
    <row r="33" spans="1:9" ht="15.75">
      <c r="A33" s="90">
        <v>31</v>
      </c>
      <c r="B33" s="90" t="s">
        <v>17</v>
      </c>
      <c r="C33" s="91" t="s">
        <v>338</v>
      </c>
      <c r="D33" s="90">
        <v>118651</v>
      </c>
      <c r="E33" s="90">
        <v>2115025</v>
      </c>
      <c r="F33" s="90">
        <v>12256</v>
      </c>
      <c r="G33" s="92" t="s">
        <v>52</v>
      </c>
      <c r="H33" s="90">
        <v>2024</v>
      </c>
      <c r="I33" s="93" t="s">
        <v>10</v>
      </c>
    </row>
    <row r="34" spans="1:9" ht="15.75">
      <c r="A34" s="90">
        <v>32</v>
      </c>
      <c r="B34" s="90" t="s">
        <v>17</v>
      </c>
      <c r="C34" s="91" t="s">
        <v>338</v>
      </c>
      <c r="D34" s="90">
        <v>118651</v>
      </c>
      <c r="E34" s="90">
        <v>2115024</v>
      </c>
      <c r="F34" s="90">
        <v>12255</v>
      </c>
      <c r="G34" s="92" t="s">
        <v>52</v>
      </c>
      <c r="H34" s="90">
        <v>2024</v>
      </c>
      <c r="I34" s="93">
        <v>7.27</v>
      </c>
    </row>
    <row r="35" spans="1:9" ht="15.75">
      <c r="A35" s="90">
        <v>33</v>
      </c>
      <c r="B35" s="90" t="s">
        <v>17</v>
      </c>
      <c r="C35" s="91" t="s">
        <v>339</v>
      </c>
      <c r="D35" s="90">
        <v>118651</v>
      </c>
      <c r="E35" s="90">
        <v>2115018</v>
      </c>
      <c r="F35" s="90">
        <v>12249</v>
      </c>
      <c r="G35" s="92" t="s">
        <v>52</v>
      </c>
      <c r="H35" s="90">
        <v>2024</v>
      </c>
      <c r="I35" s="93" t="s">
        <v>10</v>
      </c>
    </row>
    <row r="36" spans="1:9" ht="15.75">
      <c r="A36" s="90">
        <v>34</v>
      </c>
      <c r="B36" s="90" t="s">
        <v>17</v>
      </c>
      <c r="C36" s="91" t="s">
        <v>340</v>
      </c>
      <c r="D36" s="90">
        <v>118651</v>
      </c>
      <c r="E36" s="90">
        <v>2115015</v>
      </c>
      <c r="F36" s="90">
        <v>12246</v>
      </c>
      <c r="G36" s="92" t="s">
        <v>52</v>
      </c>
      <c r="H36" s="90">
        <v>2024</v>
      </c>
      <c r="I36" s="93">
        <v>8.48</v>
      </c>
    </row>
    <row r="37" spans="1:9" ht="15.75">
      <c r="A37" s="90">
        <v>35</v>
      </c>
      <c r="B37" s="90" t="s">
        <v>17</v>
      </c>
      <c r="C37" s="91" t="s">
        <v>341</v>
      </c>
      <c r="D37" s="90">
        <v>118651</v>
      </c>
      <c r="E37" s="90">
        <v>2115009</v>
      </c>
      <c r="F37" s="90">
        <v>12240</v>
      </c>
      <c r="G37" s="92" t="s">
        <v>52</v>
      </c>
      <c r="H37" s="90">
        <v>2024</v>
      </c>
      <c r="I37" s="93">
        <v>6.97</v>
      </c>
    </row>
    <row r="38" spans="1:9" ht="15.75">
      <c r="A38" s="90">
        <v>36</v>
      </c>
      <c r="B38" s="90" t="s">
        <v>17</v>
      </c>
      <c r="C38" s="91" t="s">
        <v>342</v>
      </c>
      <c r="D38" s="90">
        <v>118651</v>
      </c>
      <c r="E38" s="90">
        <v>2115005</v>
      </c>
      <c r="F38" s="90">
        <v>12236</v>
      </c>
      <c r="G38" s="92" t="s">
        <v>52</v>
      </c>
      <c r="H38" s="90">
        <v>2024</v>
      </c>
      <c r="I38" s="93" t="s">
        <v>10</v>
      </c>
    </row>
    <row r="39" spans="1:9" ht="15.75">
      <c r="A39" s="90">
        <v>37</v>
      </c>
      <c r="B39" s="90" t="s">
        <v>17</v>
      </c>
      <c r="C39" s="91" t="s">
        <v>343</v>
      </c>
      <c r="D39" s="90">
        <v>118651</v>
      </c>
      <c r="E39" s="90">
        <v>2114992</v>
      </c>
      <c r="F39" s="90">
        <v>12223</v>
      </c>
      <c r="G39" s="92" t="s">
        <v>52</v>
      </c>
      <c r="H39" s="90">
        <v>2024</v>
      </c>
      <c r="I39" s="93">
        <v>7.93</v>
      </c>
    </row>
    <row r="40" spans="1:9" ht="15.75">
      <c r="A40" s="90">
        <v>38</v>
      </c>
      <c r="B40" s="90" t="s">
        <v>17</v>
      </c>
      <c r="C40" s="91" t="s">
        <v>344</v>
      </c>
      <c r="D40" s="90">
        <v>118651</v>
      </c>
      <c r="E40" s="90">
        <v>2114983</v>
      </c>
      <c r="F40" s="90">
        <v>12214</v>
      </c>
      <c r="G40" s="92" t="s">
        <v>52</v>
      </c>
      <c r="H40" s="90">
        <v>2024</v>
      </c>
      <c r="I40" s="93">
        <v>8.18</v>
      </c>
    </row>
    <row r="41" spans="1:9" ht="15.75">
      <c r="A41" s="90">
        <v>39</v>
      </c>
      <c r="B41" s="90" t="s">
        <v>17</v>
      </c>
      <c r="C41" s="91" t="s">
        <v>345</v>
      </c>
      <c r="D41" s="90">
        <v>118651</v>
      </c>
      <c r="E41" s="90">
        <v>2114949</v>
      </c>
      <c r="F41" s="90">
        <v>12180</v>
      </c>
      <c r="G41" s="92" t="s">
        <v>52</v>
      </c>
      <c r="H41" s="90">
        <v>2024</v>
      </c>
      <c r="I41" s="93">
        <v>7.63</v>
      </c>
    </row>
    <row r="42" spans="1:9" ht="15.75">
      <c r="A42" s="90">
        <v>40</v>
      </c>
      <c r="B42" s="90" t="s">
        <v>17</v>
      </c>
      <c r="C42" s="91" t="s">
        <v>346</v>
      </c>
      <c r="D42" s="90">
        <v>118651</v>
      </c>
      <c r="E42" s="90">
        <v>2114929</v>
      </c>
      <c r="F42" s="90">
        <v>12160</v>
      </c>
      <c r="G42" s="92" t="s">
        <v>52</v>
      </c>
      <c r="H42" s="90">
        <v>2024</v>
      </c>
      <c r="I42" s="93" t="s">
        <v>10</v>
      </c>
    </row>
    <row r="43" spans="1:9" ht="15.75">
      <c r="A43" s="90">
        <v>41</v>
      </c>
      <c r="B43" s="90" t="s">
        <v>17</v>
      </c>
      <c r="C43" s="91" t="s">
        <v>347</v>
      </c>
      <c r="D43" s="90">
        <v>118651</v>
      </c>
      <c r="E43" s="90">
        <v>2114928</v>
      </c>
      <c r="F43" s="90">
        <v>12159</v>
      </c>
      <c r="G43" s="92" t="s">
        <v>52</v>
      </c>
      <c r="H43" s="90">
        <v>2024</v>
      </c>
      <c r="I43" s="93" t="s">
        <v>10</v>
      </c>
    </row>
    <row r="44" spans="1:9" ht="15.75">
      <c r="A44" s="90">
        <v>42</v>
      </c>
      <c r="B44" s="90" t="s">
        <v>17</v>
      </c>
      <c r="C44" s="91" t="s">
        <v>348</v>
      </c>
      <c r="D44" s="90">
        <v>118651</v>
      </c>
      <c r="E44" s="90">
        <v>2114924</v>
      </c>
      <c r="F44" s="90">
        <v>12155</v>
      </c>
      <c r="G44" s="92" t="s">
        <v>52</v>
      </c>
      <c r="H44" s="90">
        <v>2024</v>
      </c>
      <c r="I44" s="93">
        <v>7.77</v>
      </c>
    </row>
    <row r="45" spans="1:9" ht="15.75">
      <c r="A45" s="94">
        <v>43</v>
      </c>
      <c r="B45" s="94" t="s">
        <v>17</v>
      </c>
      <c r="C45" s="95" t="s">
        <v>349</v>
      </c>
      <c r="D45" s="94">
        <v>118651</v>
      </c>
      <c r="E45" s="94">
        <v>2114919</v>
      </c>
      <c r="F45" s="94">
        <v>12150</v>
      </c>
      <c r="G45" s="96" t="s">
        <v>52</v>
      </c>
      <c r="H45" s="94">
        <v>2024</v>
      </c>
      <c r="I45" s="97">
        <v>8.86</v>
      </c>
    </row>
    <row r="46" spans="1:9">
      <c r="A46" s="48"/>
      <c r="B46" s="48"/>
      <c r="C46" s="49"/>
      <c r="D46" s="48"/>
      <c r="E46" s="48"/>
      <c r="F46" s="48"/>
      <c r="G46" s="50"/>
      <c r="H46" s="48"/>
      <c r="I46" s="51"/>
    </row>
    <row r="47" spans="1:9">
      <c r="A47" s="7"/>
      <c r="B47" s="7"/>
      <c r="D47" s="7"/>
      <c r="E47" s="7"/>
      <c r="F47" s="7"/>
      <c r="G47" s="8"/>
      <c r="H47" s="7"/>
      <c r="I47" s="9"/>
    </row>
    <row r="48" spans="1:9">
      <c r="A48" s="7"/>
      <c r="B48" s="7"/>
      <c r="D48" s="7"/>
      <c r="E48" s="7"/>
      <c r="F48" s="7"/>
      <c r="G48" s="8"/>
      <c r="H48" s="7"/>
      <c r="I48" s="9"/>
    </row>
    <row r="49" spans="1:9">
      <c r="A49" s="7"/>
      <c r="B49" s="7"/>
      <c r="D49" s="7"/>
      <c r="E49" s="7"/>
      <c r="F49" s="7"/>
      <c r="G49" s="8"/>
      <c r="H49" s="7"/>
      <c r="I49" s="9"/>
    </row>
    <row r="50" spans="1:9">
      <c r="A50" s="7"/>
      <c r="B50" s="7"/>
      <c r="D50" s="7"/>
      <c r="E50" s="7"/>
      <c r="F50" s="7"/>
      <c r="G50" s="8"/>
      <c r="H50" s="7"/>
      <c r="I50" s="9"/>
    </row>
    <row r="51" spans="1:9">
      <c r="A51" s="7"/>
      <c r="B51" s="7"/>
      <c r="D51" s="7"/>
      <c r="E51" s="7"/>
      <c r="F51" s="7"/>
      <c r="G51" s="8"/>
      <c r="H51" s="7"/>
      <c r="I51" s="9"/>
    </row>
    <row r="52" spans="1:9">
      <c r="A52" s="7"/>
      <c r="B52" s="7"/>
      <c r="D52" s="7"/>
      <c r="E52" s="7"/>
      <c r="F52" s="7"/>
      <c r="G52" s="8"/>
      <c r="H52" s="7"/>
      <c r="I52" s="9"/>
    </row>
    <row r="53" spans="1:9">
      <c r="A53" s="7"/>
      <c r="B53" s="7"/>
      <c r="D53" s="7"/>
      <c r="E53" s="7"/>
      <c r="F53" s="7"/>
      <c r="G53" s="8"/>
      <c r="H53" s="7"/>
      <c r="I53" s="9"/>
    </row>
    <row r="54" spans="1:9">
      <c r="A54" s="7"/>
      <c r="B54" s="7"/>
      <c r="D54" s="7"/>
      <c r="E54" s="7"/>
      <c r="F54" s="7"/>
      <c r="G54" s="8"/>
      <c r="H54" s="7"/>
      <c r="I54" s="9"/>
    </row>
    <row r="55" spans="1:9">
      <c r="A55" s="7"/>
      <c r="B55" s="7"/>
      <c r="D55" s="7"/>
      <c r="E55" s="7"/>
      <c r="F55" s="7"/>
      <c r="G55" s="8"/>
      <c r="H55" s="7"/>
      <c r="I55" s="9"/>
    </row>
    <row r="56" spans="1:9">
      <c r="A56" s="7"/>
      <c r="B56" s="7"/>
      <c r="D56" s="7"/>
      <c r="E56" s="7"/>
      <c r="F56" s="7"/>
      <c r="G56" s="8"/>
      <c r="H56" s="7"/>
      <c r="I56" s="7"/>
    </row>
    <row r="57" spans="1:9">
      <c r="A57" s="7"/>
      <c r="B57" s="7"/>
      <c r="D57" s="7"/>
      <c r="E57" s="7"/>
      <c r="F57" s="7"/>
      <c r="G57" s="8"/>
      <c r="H57" s="7"/>
      <c r="I57" s="7"/>
    </row>
    <row r="58" spans="1:9">
      <c r="G58" s="8"/>
      <c r="H58" s="7"/>
    </row>
    <row r="59" spans="1:9">
      <c r="G59" s="8"/>
      <c r="H59" s="7"/>
    </row>
    <row r="60" spans="1:9">
      <c r="G60" s="8"/>
      <c r="H60" s="7"/>
    </row>
    <row r="61" spans="1:9">
      <c r="G61" s="8"/>
      <c r="H61" s="7"/>
    </row>
    <row r="62" spans="1:9">
      <c r="G62" s="8"/>
      <c r="H62" s="7"/>
    </row>
    <row r="63" spans="1:9">
      <c r="G63" s="8"/>
      <c r="H63" s="7"/>
    </row>
  </sheetData>
  <sortState ref="A3:I47">
    <sortCondition descending="1" ref="I3:I47"/>
  </sortState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1"/>
  <sheetViews>
    <sheetView workbookViewId="0">
      <selection activeCell="Q10" sqref="Q10"/>
    </sheetView>
  </sheetViews>
  <sheetFormatPr defaultRowHeight="15"/>
  <cols>
    <col min="2" max="2" width="15.42578125" bestFit="1" customWidth="1"/>
    <col min="3" max="3" width="24.85546875" bestFit="1" customWidth="1"/>
    <col min="4" max="4" width="10.7109375" customWidth="1"/>
    <col min="5" max="5" width="8.28515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2.75" customHeight="1">
      <c r="A1" s="105" t="s">
        <v>133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16</v>
      </c>
      <c r="C3" s="1" t="s">
        <v>442</v>
      </c>
      <c r="D3" s="1">
        <v>118651</v>
      </c>
      <c r="E3" s="1">
        <v>2014602</v>
      </c>
      <c r="F3" s="1">
        <v>10582</v>
      </c>
      <c r="G3" s="2" t="s">
        <v>118</v>
      </c>
      <c r="H3" s="3">
        <v>2024</v>
      </c>
      <c r="I3" s="4" t="s">
        <v>10</v>
      </c>
    </row>
    <row r="4" spans="1:18">
      <c r="A4" s="3">
        <v>2</v>
      </c>
      <c r="B4" s="3" t="s">
        <v>16</v>
      </c>
      <c r="C4" s="1" t="s">
        <v>443</v>
      </c>
      <c r="D4" s="1">
        <v>118651</v>
      </c>
      <c r="E4" s="1">
        <v>2115399</v>
      </c>
      <c r="F4" s="1">
        <v>12630</v>
      </c>
      <c r="G4" s="2" t="s">
        <v>52</v>
      </c>
      <c r="H4" s="3">
        <v>2024</v>
      </c>
      <c r="I4" s="4">
        <v>7.15</v>
      </c>
    </row>
    <row r="5" spans="1:18">
      <c r="A5" s="3">
        <v>3</v>
      </c>
      <c r="B5" s="3" t="s">
        <v>16</v>
      </c>
      <c r="C5" s="1" t="s">
        <v>444</v>
      </c>
      <c r="D5" s="1">
        <v>118651</v>
      </c>
      <c r="E5" s="1">
        <v>2115392</v>
      </c>
      <c r="F5" s="1">
        <v>12623</v>
      </c>
      <c r="G5" s="2" t="s">
        <v>52</v>
      </c>
      <c r="H5" s="3">
        <v>2024</v>
      </c>
      <c r="I5" s="4">
        <v>6.27</v>
      </c>
    </row>
    <row r="6" spans="1:18">
      <c r="A6" s="3">
        <v>4</v>
      </c>
      <c r="B6" s="3" t="s">
        <v>16</v>
      </c>
      <c r="C6" s="1" t="s">
        <v>393</v>
      </c>
      <c r="D6" s="1">
        <v>118651</v>
      </c>
      <c r="E6" s="1">
        <v>2115388</v>
      </c>
      <c r="F6" s="1">
        <v>12619</v>
      </c>
      <c r="G6" s="2" t="s">
        <v>52</v>
      </c>
      <c r="H6" s="3">
        <v>2024</v>
      </c>
      <c r="I6" s="4">
        <v>6.63</v>
      </c>
    </row>
    <row r="7" spans="1:18">
      <c r="A7" s="3">
        <v>5</v>
      </c>
      <c r="B7" s="3" t="s">
        <v>16</v>
      </c>
      <c r="C7" s="1" t="s">
        <v>445</v>
      </c>
      <c r="D7" s="1">
        <v>118651</v>
      </c>
      <c r="E7" s="1">
        <v>2115382</v>
      </c>
      <c r="F7" s="1">
        <v>12613</v>
      </c>
      <c r="G7" s="2" t="s">
        <v>52</v>
      </c>
      <c r="H7" s="3">
        <v>2024</v>
      </c>
      <c r="I7" s="4">
        <v>8.65</v>
      </c>
    </row>
    <row r="8" spans="1:18">
      <c r="A8" s="3">
        <v>6</v>
      </c>
      <c r="B8" s="3" t="s">
        <v>16</v>
      </c>
      <c r="C8" s="1" t="s">
        <v>161</v>
      </c>
      <c r="D8" s="1">
        <v>118651</v>
      </c>
      <c r="E8" s="1">
        <v>2115375</v>
      </c>
      <c r="F8" s="1">
        <v>12606</v>
      </c>
      <c r="G8" s="2" t="s">
        <v>52</v>
      </c>
      <c r="H8" s="3">
        <v>2024</v>
      </c>
      <c r="I8" s="4" t="s">
        <v>10</v>
      </c>
      <c r="K8" s="5" t="s">
        <v>13</v>
      </c>
      <c r="L8" s="5" t="s">
        <v>37</v>
      </c>
      <c r="M8" s="5" t="s">
        <v>38</v>
      </c>
      <c r="N8" s="5" t="s">
        <v>39</v>
      </c>
      <c r="O8" s="5" t="s">
        <v>40</v>
      </c>
      <c r="P8" s="5" t="s">
        <v>41</v>
      </c>
      <c r="Q8" s="5" t="s">
        <v>10</v>
      </c>
      <c r="R8" s="5" t="s">
        <v>12</v>
      </c>
    </row>
    <row r="9" spans="1:18">
      <c r="A9" s="3">
        <v>7</v>
      </c>
      <c r="B9" s="3" t="s">
        <v>16</v>
      </c>
      <c r="C9" s="1" t="s">
        <v>446</v>
      </c>
      <c r="D9" s="1">
        <v>118651</v>
      </c>
      <c r="E9" s="1">
        <v>2115359</v>
      </c>
      <c r="F9" s="1">
        <v>12590</v>
      </c>
      <c r="G9" s="2" t="s">
        <v>52</v>
      </c>
      <c r="H9" s="3">
        <v>2024</v>
      </c>
      <c r="I9" s="4">
        <v>7.51</v>
      </c>
      <c r="K9" s="5" t="s">
        <v>11</v>
      </c>
      <c r="L9" s="5">
        <f>COUNTIFS(I3:I65, "&lt;=10", I3:I65, "&gt;=9")</f>
        <v>0</v>
      </c>
      <c r="M9" s="5">
        <f>COUNTIFS(I3:I65, "&lt;9", I3:I65, "&gt;=8")</f>
        <v>11</v>
      </c>
      <c r="N9" s="5">
        <f>COUNTIFS(I3:I65, "&lt;8", I3:I65, "&gt;=7")</f>
        <v>21</v>
      </c>
      <c r="O9" s="5">
        <f>COUNTIFS(I3:I65, "&lt;7", I3:I65, "&gt;=6")</f>
        <v>13</v>
      </c>
      <c r="P9" s="5">
        <f>COUNTIFS(I3:I65, "&lt;6", I3:I65, "&gt;=5")</f>
        <v>0</v>
      </c>
      <c r="Q9" s="5">
        <f>COUNTIF(I3:I65, "GPW")</f>
        <v>18</v>
      </c>
      <c r="R9" s="5">
        <f>L9+M9+N9+O9+P9+Q9</f>
        <v>63</v>
      </c>
    </row>
    <row r="10" spans="1:18">
      <c r="A10" s="3">
        <v>8</v>
      </c>
      <c r="B10" s="3" t="s">
        <v>16</v>
      </c>
      <c r="C10" s="1" t="s">
        <v>447</v>
      </c>
      <c r="D10" s="1">
        <v>118651</v>
      </c>
      <c r="E10" s="1">
        <v>2115358</v>
      </c>
      <c r="F10" s="1">
        <v>12589</v>
      </c>
      <c r="G10" s="2" t="s">
        <v>52</v>
      </c>
      <c r="H10" s="3">
        <v>2024</v>
      </c>
      <c r="I10" s="4">
        <v>6.77</v>
      </c>
    </row>
    <row r="11" spans="1:18">
      <c r="A11" s="3">
        <v>9</v>
      </c>
      <c r="B11" s="3" t="s">
        <v>16</v>
      </c>
      <c r="C11" s="1" t="s">
        <v>398</v>
      </c>
      <c r="D11" s="1">
        <v>118651</v>
      </c>
      <c r="E11" s="1">
        <v>2115355</v>
      </c>
      <c r="F11" s="1">
        <v>12586</v>
      </c>
      <c r="G11" s="2" t="s">
        <v>52</v>
      </c>
      <c r="H11" s="3">
        <v>2024</v>
      </c>
      <c r="I11" s="4">
        <v>7.87</v>
      </c>
    </row>
    <row r="12" spans="1:18">
      <c r="A12" s="3">
        <v>10</v>
      </c>
      <c r="B12" s="3" t="s">
        <v>16</v>
      </c>
      <c r="C12" s="1" t="s">
        <v>448</v>
      </c>
      <c r="D12" s="1">
        <v>118651</v>
      </c>
      <c r="E12" s="1">
        <v>2115338</v>
      </c>
      <c r="F12" s="1">
        <v>12569</v>
      </c>
      <c r="G12" s="2" t="s">
        <v>52</v>
      </c>
      <c r="H12" s="3">
        <v>2024</v>
      </c>
      <c r="I12" s="4" t="s">
        <v>10</v>
      </c>
    </row>
    <row r="13" spans="1:18">
      <c r="A13" s="3">
        <v>11</v>
      </c>
      <c r="B13" s="3" t="s">
        <v>16</v>
      </c>
      <c r="C13" s="1" t="s">
        <v>449</v>
      </c>
      <c r="D13" s="1">
        <v>118651</v>
      </c>
      <c r="E13" s="1">
        <v>2115327</v>
      </c>
      <c r="F13" s="1">
        <v>12558</v>
      </c>
      <c r="G13" s="2" t="s">
        <v>52</v>
      </c>
      <c r="H13" s="3">
        <v>2024</v>
      </c>
      <c r="I13" s="4" t="s">
        <v>10</v>
      </c>
    </row>
    <row r="14" spans="1:18">
      <c r="A14" s="3">
        <v>12</v>
      </c>
      <c r="B14" s="3" t="s">
        <v>16</v>
      </c>
      <c r="C14" s="1" t="s">
        <v>450</v>
      </c>
      <c r="D14" s="1">
        <v>118651</v>
      </c>
      <c r="E14" s="1">
        <v>2115321</v>
      </c>
      <c r="F14" s="1">
        <v>12552</v>
      </c>
      <c r="G14" s="2" t="s">
        <v>52</v>
      </c>
      <c r="H14" s="3">
        <v>2024</v>
      </c>
      <c r="I14" s="4">
        <v>7.73</v>
      </c>
    </row>
    <row r="15" spans="1:18">
      <c r="A15" s="3">
        <v>13</v>
      </c>
      <c r="B15" s="3" t="s">
        <v>16</v>
      </c>
      <c r="C15" s="1" t="s">
        <v>451</v>
      </c>
      <c r="D15" s="1">
        <v>118651</v>
      </c>
      <c r="E15" s="1">
        <v>2115318</v>
      </c>
      <c r="F15" s="1">
        <v>12549</v>
      </c>
      <c r="G15" s="2" t="s">
        <v>52</v>
      </c>
      <c r="H15" s="3">
        <v>2024</v>
      </c>
      <c r="I15" s="4">
        <v>7.31</v>
      </c>
    </row>
    <row r="16" spans="1:18">
      <c r="A16" s="3">
        <v>14</v>
      </c>
      <c r="B16" s="3" t="s">
        <v>16</v>
      </c>
      <c r="C16" s="1" t="s">
        <v>452</v>
      </c>
      <c r="D16" s="1">
        <v>118651</v>
      </c>
      <c r="E16" s="1">
        <v>2115305</v>
      </c>
      <c r="F16" s="1">
        <v>12536</v>
      </c>
      <c r="G16" s="2" t="s">
        <v>52</v>
      </c>
      <c r="H16" s="3">
        <v>2024</v>
      </c>
      <c r="I16" s="4">
        <v>8.6300000000000008</v>
      </c>
    </row>
    <row r="17" spans="1:9">
      <c r="A17" s="3">
        <v>15</v>
      </c>
      <c r="B17" s="3" t="s">
        <v>16</v>
      </c>
      <c r="C17" s="1" t="s">
        <v>453</v>
      </c>
      <c r="D17" s="1">
        <v>118651</v>
      </c>
      <c r="E17" s="1">
        <v>2115301</v>
      </c>
      <c r="F17" s="1">
        <v>12532</v>
      </c>
      <c r="G17" s="2" t="s">
        <v>52</v>
      </c>
      <c r="H17" s="3">
        <v>2024</v>
      </c>
      <c r="I17" s="4">
        <v>7.87</v>
      </c>
    </row>
    <row r="18" spans="1:9">
      <c r="A18" s="3">
        <v>16</v>
      </c>
      <c r="B18" s="3" t="s">
        <v>16</v>
      </c>
      <c r="C18" s="1" t="s">
        <v>454</v>
      </c>
      <c r="D18" s="1">
        <v>118651</v>
      </c>
      <c r="E18" s="1">
        <v>2115296</v>
      </c>
      <c r="F18" s="1">
        <v>12527</v>
      </c>
      <c r="G18" s="2" t="s">
        <v>52</v>
      </c>
      <c r="H18" s="3">
        <v>2024</v>
      </c>
      <c r="I18" s="4">
        <v>7.58</v>
      </c>
    </row>
    <row r="19" spans="1:9">
      <c r="A19" s="3">
        <v>17</v>
      </c>
      <c r="B19" s="3" t="s">
        <v>16</v>
      </c>
      <c r="C19" s="1" t="s">
        <v>455</v>
      </c>
      <c r="D19" s="1">
        <v>118651</v>
      </c>
      <c r="E19" s="1">
        <v>2115267</v>
      </c>
      <c r="F19" s="1">
        <v>12498</v>
      </c>
      <c r="G19" s="2" t="s">
        <v>52</v>
      </c>
      <c r="H19" s="3">
        <v>2024</v>
      </c>
      <c r="I19" s="4" t="s">
        <v>10</v>
      </c>
    </row>
    <row r="20" spans="1:9">
      <c r="A20" s="3">
        <v>18</v>
      </c>
      <c r="B20" s="3" t="s">
        <v>16</v>
      </c>
      <c r="C20" s="1" t="s">
        <v>456</v>
      </c>
      <c r="D20" s="1">
        <v>118651</v>
      </c>
      <c r="E20" s="1">
        <v>2115266</v>
      </c>
      <c r="F20" s="1">
        <v>12497</v>
      </c>
      <c r="G20" s="2" t="s">
        <v>52</v>
      </c>
      <c r="H20" s="3">
        <v>2024</v>
      </c>
      <c r="I20" s="4">
        <v>6.7</v>
      </c>
    </row>
    <row r="21" spans="1:9">
      <c r="A21" s="3">
        <v>19</v>
      </c>
      <c r="B21" s="3" t="s">
        <v>16</v>
      </c>
      <c r="C21" s="1" t="s">
        <v>457</v>
      </c>
      <c r="D21" s="1">
        <v>118651</v>
      </c>
      <c r="E21" s="1">
        <v>2115257</v>
      </c>
      <c r="F21" s="1">
        <v>12488</v>
      </c>
      <c r="G21" s="2" t="s">
        <v>52</v>
      </c>
      <c r="H21" s="3">
        <v>2024</v>
      </c>
      <c r="I21" s="4">
        <v>7.59</v>
      </c>
    </row>
    <row r="22" spans="1:9">
      <c r="A22" s="3">
        <v>20</v>
      </c>
      <c r="B22" s="3" t="s">
        <v>16</v>
      </c>
      <c r="C22" s="1" t="s">
        <v>458</v>
      </c>
      <c r="D22" s="1">
        <v>118651</v>
      </c>
      <c r="E22" s="1">
        <v>2115250</v>
      </c>
      <c r="F22" s="1">
        <v>12481</v>
      </c>
      <c r="G22" s="2" t="s">
        <v>52</v>
      </c>
      <c r="H22" s="3">
        <v>2024</v>
      </c>
      <c r="I22" s="4">
        <v>7.13</v>
      </c>
    </row>
    <row r="23" spans="1:9">
      <c r="A23" s="3">
        <v>21</v>
      </c>
      <c r="B23" s="3" t="s">
        <v>16</v>
      </c>
      <c r="C23" s="1" t="s">
        <v>190</v>
      </c>
      <c r="D23" s="1">
        <v>118651</v>
      </c>
      <c r="E23" s="1">
        <v>2115241</v>
      </c>
      <c r="F23" s="1">
        <v>12472</v>
      </c>
      <c r="G23" s="2" t="s">
        <v>52</v>
      </c>
      <c r="H23" s="3">
        <v>2024</v>
      </c>
      <c r="I23" s="4">
        <v>8.23</v>
      </c>
    </row>
    <row r="24" spans="1:9">
      <c r="A24" s="3">
        <v>22</v>
      </c>
      <c r="B24" s="3" t="s">
        <v>16</v>
      </c>
      <c r="C24" s="1" t="s">
        <v>459</v>
      </c>
      <c r="D24" s="1">
        <v>118651</v>
      </c>
      <c r="E24" s="1">
        <v>2115236</v>
      </c>
      <c r="F24" s="1">
        <v>12467</v>
      </c>
      <c r="G24" s="2" t="s">
        <v>52</v>
      </c>
      <c r="H24" s="3">
        <v>2024</v>
      </c>
      <c r="I24" s="4">
        <v>8.35</v>
      </c>
    </row>
    <row r="25" spans="1:9">
      <c r="A25" s="3">
        <v>23</v>
      </c>
      <c r="B25" s="3" t="s">
        <v>16</v>
      </c>
      <c r="C25" s="1" t="s">
        <v>460</v>
      </c>
      <c r="D25" s="1">
        <v>118651</v>
      </c>
      <c r="E25" s="1">
        <v>2115226</v>
      </c>
      <c r="F25" s="1">
        <v>12457</v>
      </c>
      <c r="G25" s="2" t="s">
        <v>52</v>
      </c>
      <c r="H25" s="3">
        <v>2024</v>
      </c>
      <c r="I25" s="4">
        <v>8.7899999999999991</v>
      </c>
    </row>
    <row r="26" spans="1:9">
      <c r="A26" s="3">
        <v>24</v>
      </c>
      <c r="B26" s="3" t="s">
        <v>16</v>
      </c>
      <c r="C26" s="1" t="s">
        <v>461</v>
      </c>
      <c r="D26" s="1">
        <v>118651</v>
      </c>
      <c r="E26" s="1">
        <v>2115216</v>
      </c>
      <c r="F26" s="1">
        <v>12447</v>
      </c>
      <c r="G26" s="2" t="s">
        <v>52</v>
      </c>
      <c r="H26" s="3">
        <v>2024</v>
      </c>
      <c r="I26" s="4">
        <v>8.51</v>
      </c>
    </row>
    <row r="27" spans="1:9">
      <c r="A27" s="3">
        <v>25</v>
      </c>
      <c r="B27" s="3" t="s">
        <v>16</v>
      </c>
      <c r="C27" s="1" t="s">
        <v>462</v>
      </c>
      <c r="D27" s="1">
        <v>118651</v>
      </c>
      <c r="E27" s="1">
        <v>2115207</v>
      </c>
      <c r="F27" s="1">
        <v>12438</v>
      </c>
      <c r="G27" s="2" t="s">
        <v>52</v>
      </c>
      <c r="H27" s="3">
        <v>2024</v>
      </c>
      <c r="I27" s="4">
        <v>7.08</v>
      </c>
    </row>
    <row r="28" spans="1:9">
      <c r="A28" s="3">
        <v>26</v>
      </c>
      <c r="B28" s="3" t="s">
        <v>16</v>
      </c>
      <c r="C28" s="1" t="s">
        <v>463</v>
      </c>
      <c r="D28" s="1">
        <v>118651</v>
      </c>
      <c r="E28" s="1">
        <v>2115203</v>
      </c>
      <c r="F28" s="1">
        <v>12434</v>
      </c>
      <c r="G28" s="2" t="s">
        <v>52</v>
      </c>
      <c r="H28" s="3">
        <v>2024</v>
      </c>
      <c r="I28" s="4">
        <v>6.17</v>
      </c>
    </row>
    <row r="29" spans="1:9">
      <c r="A29" s="3">
        <v>27</v>
      </c>
      <c r="B29" s="3" t="s">
        <v>16</v>
      </c>
      <c r="C29" s="1" t="s">
        <v>464</v>
      </c>
      <c r="D29" s="1">
        <v>118651</v>
      </c>
      <c r="E29" s="1">
        <v>2115194</v>
      </c>
      <c r="F29" s="1">
        <v>12425</v>
      </c>
      <c r="G29" s="2" t="s">
        <v>52</v>
      </c>
      <c r="H29" s="3">
        <v>2024</v>
      </c>
      <c r="I29" s="4">
        <v>8.41</v>
      </c>
    </row>
    <row r="30" spans="1:9">
      <c r="A30" s="3">
        <v>28</v>
      </c>
      <c r="B30" s="3" t="s">
        <v>16</v>
      </c>
      <c r="C30" s="1" t="s">
        <v>465</v>
      </c>
      <c r="D30" s="1">
        <v>118651</v>
      </c>
      <c r="E30" s="1">
        <v>2115189</v>
      </c>
      <c r="F30" s="1">
        <v>12420</v>
      </c>
      <c r="G30" s="2" t="s">
        <v>52</v>
      </c>
      <c r="H30" s="3">
        <v>2024</v>
      </c>
      <c r="I30" s="4">
        <v>7.2</v>
      </c>
    </row>
    <row r="31" spans="1:9">
      <c r="A31" s="3">
        <v>29</v>
      </c>
      <c r="B31" s="3" t="s">
        <v>16</v>
      </c>
      <c r="C31" s="1" t="s">
        <v>466</v>
      </c>
      <c r="D31" s="1">
        <v>118651</v>
      </c>
      <c r="E31" s="1">
        <v>2115164</v>
      </c>
      <c r="F31" s="1">
        <v>12395</v>
      </c>
      <c r="G31" s="2" t="s">
        <v>52</v>
      </c>
      <c r="H31" s="3">
        <v>2024</v>
      </c>
      <c r="I31" s="4">
        <v>6.18</v>
      </c>
    </row>
    <row r="32" spans="1:9">
      <c r="A32" s="3">
        <v>30</v>
      </c>
      <c r="B32" s="3" t="s">
        <v>16</v>
      </c>
      <c r="C32" s="1" t="s">
        <v>42</v>
      </c>
      <c r="D32" s="1">
        <v>118651</v>
      </c>
      <c r="E32" s="1">
        <v>2115159</v>
      </c>
      <c r="F32" s="1">
        <v>12390</v>
      </c>
      <c r="G32" s="2" t="s">
        <v>52</v>
      </c>
      <c r="H32" s="3">
        <v>2024</v>
      </c>
      <c r="I32" s="4">
        <v>7.66</v>
      </c>
    </row>
    <row r="33" spans="1:9">
      <c r="A33" s="3">
        <v>31</v>
      </c>
      <c r="B33" s="3" t="s">
        <v>16</v>
      </c>
      <c r="C33" s="1" t="s">
        <v>467</v>
      </c>
      <c r="D33" s="1">
        <v>118651</v>
      </c>
      <c r="E33" s="1">
        <v>2115156</v>
      </c>
      <c r="F33" s="1">
        <v>12387</v>
      </c>
      <c r="G33" s="2" t="s">
        <v>52</v>
      </c>
      <c r="H33" s="3">
        <v>2024</v>
      </c>
      <c r="I33" s="4">
        <v>7.75</v>
      </c>
    </row>
    <row r="34" spans="1:9">
      <c r="A34" s="3">
        <v>32</v>
      </c>
      <c r="B34" s="3" t="s">
        <v>16</v>
      </c>
      <c r="C34" s="1" t="s">
        <v>468</v>
      </c>
      <c r="D34" s="1">
        <v>118651</v>
      </c>
      <c r="E34" s="1">
        <v>2115152</v>
      </c>
      <c r="F34" s="1">
        <v>12383</v>
      </c>
      <c r="G34" s="2" t="s">
        <v>52</v>
      </c>
      <c r="H34" s="3">
        <v>2024</v>
      </c>
      <c r="I34" s="4" t="s">
        <v>10</v>
      </c>
    </row>
    <row r="35" spans="1:9">
      <c r="A35" s="3">
        <v>33</v>
      </c>
      <c r="B35" s="3" t="s">
        <v>16</v>
      </c>
      <c r="C35" s="1" t="s">
        <v>469</v>
      </c>
      <c r="D35" s="1">
        <v>118651</v>
      </c>
      <c r="E35" s="1">
        <v>2115134</v>
      </c>
      <c r="F35" s="1">
        <v>12365</v>
      </c>
      <c r="G35" s="2" t="s">
        <v>52</v>
      </c>
      <c r="H35" s="3">
        <v>2024</v>
      </c>
      <c r="I35" s="4">
        <v>7.51</v>
      </c>
    </row>
    <row r="36" spans="1:9">
      <c r="A36" s="3">
        <v>34</v>
      </c>
      <c r="B36" s="3" t="s">
        <v>16</v>
      </c>
      <c r="C36" s="1" t="s">
        <v>470</v>
      </c>
      <c r="D36" s="1">
        <v>118651</v>
      </c>
      <c r="E36" s="1">
        <v>2115132</v>
      </c>
      <c r="F36" s="1">
        <v>12363</v>
      </c>
      <c r="G36" s="2" t="s">
        <v>52</v>
      </c>
      <c r="H36" s="3">
        <v>2024</v>
      </c>
      <c r="I36" s="4">
        <v>6.92</v>
      </c>
    </row>
    <row r="37" spans="1:9">
      <c r="A37" s="3">
        <v>35</v>
      </c>
      <c r="B37" s="3" t="s">
        <v>16</v>
      </c>
      <c r="C37" s="1" t="s">
        <v>471</v>
      </c>
      <c r="D37" s="1">
        <v>118651</v>
      </c>
      <c r="E37" s="1">
        <v>2115128</v>
      </c>
      <c r="F37" s="1">
        <v>12359</v>
      </c>
      <c r="G37" s="2" t="s">
        <v>52</v>
      </c>
      <c r="H37" s="3">
        <v>2024</v>
      </c>
      <c r="I37" s="4">
        <v>8</v>
      </c>
    </row>
    <row r="38" spans="1:9">
      <c r="A38" s="3">
        <v>36</v>
      </c>
      <c r="B38" s="3" t="s">
        <v>16</v>
      </c>
      <c r="C38" s="1" t="s">
        <v>472</v>
      </c>
      <c r="D38" s="1">
        <v>118651</v>
      </c>
      <c r="E38" s="1">
        <v>2115127</v>
      </c>
      <c r="F38" s="1">
        <v>12358</v>
      </c>
      <c r="G38" s="2" t="s">
        <v>52</v>
      </c>
      <c r="H38" s="3">
        <v>2024</v>
      </c>
      <c r="I38" s="4" t="s">
        <v>10</v>
      </c>
    </row>
    <row r="39" spans="1:9">
      <c r="A39" s="3">
        <v>37</v>
      </c>
      <c r="B39" s="3" t="s">
        <v>16</v>
      </c>
      <c r="C39" s="1" t="s">
        <v>473</v>
      </c>
      <c r="D39" s="1">
        <v>118651</v>
      </c>
      <c r="E39" s="1">
        <v>2115121</v>
      </c>
      <c r="F39" s="1">
        <v>12352</v>
      </c>
      <c r="G39" s="2" t="s">
        <v>52</v>
      </c>
      <c r="H39" s="3">
        <v>2024</v>
      </c>
      <c r="I39" s="4" t="s">
        <v>10</v>
      </c>
    </row>
    <row r="40" spans="1:9">
      <c r="A40" s="3">
        <v>38</v>
      </c>
      <c r="B40" s="3" t="s">
        <v>16</v>
      </c>
      <c r="C40" s="1" t="s">
        <v>474</v>
      </c>
      <c r="D40" s="1">
        <v>118651</v>
      </c>
      <c r="E40" s="1">
        <v>2115112</v>
      </c>
      <c r="F40" s="1">
        <v>12343</v>
      </c>
      <c r="G40" s="2" t="s">
        <v>52</v>
      </c>
      <c r="H40" s="3">
        <v>2024</v>
      </c>
      <c r="I40" s="4">
        <v>7.31</v>
      </c>
    </row>
    <row r="41" spans="1:9">
      <c r="A41" s="3">
        <v>39</v>
      </c>
      <c r="B41" s="3" t="s">
        <v>16</v>
      </c>
      <c r="C41" s="1" t="s">
        <v>475</v>
      </c>
      <c r="D41" s="1">
        <v>118651</v>
      </c>
      <c r="E41" s="1">
        <v>2115100</v>
      </c>
      <c r="F41" s="1">
        <v>12331</v>
      </c>
      <c r="G41" s="2" t="s">
        <v>52</v>
      </c>
      <c r="H41" s="3">
        <v>2024</v>
      </c>
      <c r="I41" s="4">
        <v>8.23</v>
      </c>
    </row>
    <row r="42" spans="1:9">
      <c r="A42" s="3">
        <v>40</v>
      </c>
      <c r="B42" s="3" t="s">
        <v>16</v>
      </c>
      <c r="C42" s="1" t="s">
        <v>476</v>
      </c>
      <c r="D42" s="1">
        <v>118651</v>
      </c>
      <c r="E42" s="1">
        <v>2115099</v>
      </c>
      <c r="F42" s="1">
        <v>12330</v>
      </c>
      <c r="G42" s="2" t="s">
        <v>52</v>
      </c>
      <c r="H42" s="3">
        <v>2024</v>
      </c>
      <c r="I42" s="4">
        <v>7.48</v>
      </c>
    </row>
    <row r="43" spans="1:9">
      <c r="A43" s="3">
        <v>41</v>
      </c>
      <c r="B43" s="3" t="s">
        <v>16</v>
      </c>
      <c r="C43" s="1" t="s">
        <v>477</v>
      </c>
      <c r="D43" s="1">
        <v>118651</v>
      </c>
      <c r="E43" s="1">
        <v>2115096</v>
      </c>
      <c r="F43" s="1">
        <v>12327</v>
      </c>
      <c r="G43" s="2" t="s">
        <v>52</v>
      </c>
      <c r="H43" s="3">
        <v>2024</v>
      </c>
      <c r="I43" s="4" t="s">
        <v>10</v>
      </c>
    </row>
    <row r="44" spans="1:9">
      <c r="A44" s="3">
        <v>42</v>
      </c>
      <c r="B44" s="3" t="s">
        <v>16</v>
      </c>
      <c r="C44" s="1" t="s">
        <v>478</v>
      </c>
      <c r="D44" s="1">
        <v>118651</v>
      </c>
      <c r="E44" s="1">
        <v>2115089</v>
      </c>
      <c r="F44" s="1">
        <v>12320</v>
      </c>
      <c r="G44" s="2" t="s">
        <v>52</v>
      </c>
      <c r="H44" s="3">
        <v>2024</v>
      </c>
      <c r="I44" s="4" t="s">
        <v>10</v>
      </c>
    </row>
    <row r="45" spans="1:9">
      <c r="A45" s="3">
        <v>43</v>
      </c>
      <c r="B45" s="3" t="s">
        <v>16</v>
      </c>
      <c r="C45" s="1" t="s">
        <v>45</v>
      </c>
      <c r="D45" s="1">
        <v>118651</v>
      </c>
      <c r="E45" s="1">
        <v>2115087</v>
      </c>
      <c r="F45" s="1">
        <v>12318</v>
      </c>
      <c r="G45" s="2" t="s">
        <v>52</v>
      </c>
      <c r="H45" s="3">
        <v>2024</v>
      </c>
      <c r="I45" s="4">
        <v>7.17</v>
      </c>
    </row>
    <row r="46" spans="1:9">
      <c r="A46" s="3">
        <v>44</v>
      </c>
      <c r="B46" s="3" t="s">
        <v>16</v>
      </c>
      <c r="C46" s="1" t="s">
        <v>479</v>
      </c>
      <c r="D46" s="1">
        <v>118651</v>
      </c>
      <c r="E46" s="1">
        <v>2115085</v>
      </c>
      <c r="F46" s="1">
        <v>12316</v>
      </c>
      <c r="G46" s="2" t="s">
        <v>52</v>
      </c>
      <c r="H46" s="3">
        <v>2024</v>
      </c>
      <c r="I46" s="4" t="s">
        <v>10</v>
      </c>
    </row>
    <row r="47" spans="1:9">
      <c r="A47" s="3">
        <v>45</v>
      </c>
      <c r="B47" s="3" t="s">
        <v>16</v>
      </c>
      <c r="C47" s="1" t="s">
        <v>480</v>
      </c>
      <c r="D47" s="1">
        <v>118651</v>
      </c>
      <c r="E47" s="1">
        <v>2115071</v>
      </c>
      <c r="F47" s="1">
        <v>12302</v>
      </c>
      <c r="G47" s="2" t="s">
        <v>52</v>
      </c>
      <c r="H47" s="3">
        <v>2024</v>
      </c>
      <c r="I47" s="4">
        <v>7.48</v>
      </c>
    </row>
    <row r="48" spans="1:9">
      <c r="A48" s="3">
        <v>46</v>
      </c>
      <c r="B48" s="3" t="s">
        <v>16</v>
      </c>
      <c r="C48" s="1" t="s">
        <v>481</v>
      </c>
      <c r="D48" s="1">
        <v>118651</v>
      </c>
      <c r="E48" s="1">
        <v>2115057</v>
      </c>
      <c r="F48" s="1">
        <v>12288</v>
      </c>
      <c r="G48" s="2" t="s">
        <v>52</v>
      </c>
      <c r="H48" s="3">
        <v>2024</v>
      </c>
      <c r="I48" s="4" t="s">
        <v>10</v>
      </c>
    </row>
    <row r="49" spans="1:9">
      <c r="A49" s="3">
        <v>47</v>
      </c>
      <c r="B49" s="3" t="s">
        <v>16</v>
      </c>
      <c r="C49" s="1" t="s">
        <v>482</v>
      </c>
      <c r="D49" s="1">
        <v>118651</v>
      </c>
      <c r="E49" s="1">
        <v>2115045</v>
      </c>
      <c r="F49" s="1">
        <v>12276</v>
      </c>
      <c r="G49" s="2" t="s">
        <v>52</v>
      </c>
      <c r="H49" s="3">
        <v>2024</v>
      </c>
      <c r="I49" s="4">
        <v>6.65</v>
      </c>
    </row>
    <row r="50" spans="1:9">
      <c r="A50" s="3">
        <v>48</v>
      </c>
      <c r="B50" s="3" t="s">
        <v>16</v>
      </c>
      <c r="C50" s="1" t="s">
        <v>483</v>
      </c>
      <c r="D50" s="1">
        <v>118651</v>
      </c>
      <c r="E50" s="1">
        <v>2115042</v>
      </c>
      <c r="F50" s="1">
        <v>12273</v>
      </c>
      <c r="G50" s="2" t="s">
        <v>52</v>
      </c>
      <c r="H50" s="3">
        <v>2024</v>
      </c>
      <c r="I50" s="4">
        <v>6.72</v>
      </c>
    </row>
    <row r="51" spans="1:9">
      <c r="A51" s="3">
        <v>49</v>
      </c>
      <c r="B51" s="3" t="s">
        <v>16</v>
      </c>
      <c r="C51" s="1" t="s">
        <v>484</v>
      </c>
      <c r="D51" s="1">
        <v>118651</v>
      </c>
      <c r="E51" s="1">
        <v>2115019</v>
      </c>
      <c r="F51" s="1">
        <v>12250</v>
      </c>
      <c r="G51" s="2" t="s">
        <v>52</v>
      </c>
      <c r="H51" s="3">
        <v>2024</v>
      </c>
      <c r="I51" s="4" t="s">
        <v>10</v>
      </c>
    </row>
    <row r="52" spans="1:9">
      <c r="A52" s="3">
        <v>50</v>
      </c>
      <c r="B52" s="3" t="s">
        <v>16</v>
      </c>
      <c r="C52" s="1" t="s">
        <v>485</v>
      </c>
      <c r="D52" s="1">
        <v>118651</v>
      </c>
      <c r="E52" s="1">
        <v>2115017</v>
      </c>
      <c r="F52" s="1">
        <v>12248</v>
      </c>
      <c r="G52" s="2" t="s">
        <v>52</v>
      </c>
      <c r="H52" s="3">
        <v>2024</v>
      </c>
      <c r="I52" s="4" t="s">
        <v>10</v>
      </c>
    </row>
    <row r="53" spans="1:9">
      <c r="A53" s="3">
        <v>51</v>
      </c>
      <c r="B53" s="3" t="s">
        <v>16</v>
      </c>
      <c r="C53" s="1" t="s">
        <v>486</v>
      </c>
      <c r="D53" s="1">
        <v>118651</v>
      </c>
      <c r="E53" s="1">
        <v>2115011</v>
      </c>
      <c r="F53" s="1">
        <v>12242</v>
      </c>
      <c r="G53" s="2" t="s">
        <v>52</v>
      </c>
      <c r="H53" s="3">
        <v>2024</v>
      </c>
      <c r="I53" s="4">
        <v>6.85</v>
      </c>
    </row>
    <row r="54" spans="1:9">
      <c r="A54" s="3">
        <v>52</v>
      </c>
      <c r="B54" s="3" t="s">
        <v>16</v>
      </c>
      <c r="C54" s="1" t="s">
        <v>487</v>
      </c>
      <c r="D54" s="1">
        <v>118651</v>
      </c>
      <c r="E54" s="1">
        <v>2115008</v>
      </c>
      <c r="F54" s="1">
        <v>12239</v>
      </c>
      <c r="G54" s="2" t="s">
        <v>52</v>
      </c>
      <c r="H54" s="3">
        <v>2024</v>
      </c>
      <c r="I54" s="4">
        <v>6.42</v>
      </c>
    </row>
    <row r="55" spans="1:9">
      <c r="A55" s="3">
        <v>53</v>
      </c>
      <c r="B55" s="3" t="s">
        <v>16</v>
      </c>
      <c r="C55" s="1" t="s">
        <v>488</v>
      </c>
      <c r="D55" s="1">
        <v>118651</v>
      </c>
      <c r="E55" s="1">
        <v>2115007</v>
      </c>
      <c r="F55" s="1">
        <v>12238</v>
      </c>
      <c r="G55" s="2" t="s">
        <v>52</v>
      </c>
      <c r="H55" s="3">
        <v>2024</v>
      </c>
      <c r="I55" s="4">
        <v>8.32</v>
      </c>
    </row>
    <row r="56" spans="1:9">
      <c r="A56" s="3">
        <v>54</v>
      </c>
      <c r="B56" s="3" t="s">
        <v>16</v>
      </c>
      <c r="C56" s="1" t="s">
        <v>489</v>
      </c>
      <c r="D56" s="1">
        <v>118651</v>
      </c>
      <c r="E56" s="1">
        <v>2114980</v>
      </c>
      <c r="F56" s="1">
        <v>12211</v>
      </c>
      <c r="G56" s="2" t="s">
        <v>52</v>
      </c>
      <c r="H56" s="3">
        <v>2024</v>
      </c>
      <c r="I56" s="4" t="s">
        <v>10</v>
      </c>
    </row>
    <row r="57" spans="1:9">
      <c r="A57" s="3">
        <v>55</v>
      </c>
      <c r="B57" s="3" t="s">
        <v>16</v>
      </c>
      <c r="C57" s="1" t="s">
        <v>490</v>
      </c>
      <c r="D57" s="1">
        <v>118651</v>
      </c>
      <c r="E57" s="1">
        <v>2114969</v>
      </c>
      <c r="F57" s="1">
        <v>12200</v>
      </c>
      <c r="G57" s="2" t="s">
        <v>52</v>
      </c>
      <c r="H57" s="3">
        <v>2024</v>
      </c>
      <c r="I57" s="4">
        <v>6.89</v>
      </c>
    </row>
    <row r="58" spans="1:9">
      <c r="A58" s="3">
        <v>56</v>
      </c>
      <c r="B58" s="3" t="s">
        <v>16</v>
      </c>
      <c r="C58" s="1" t="s">
        <v>491</v>
      </c>
      <c r="D58" s="1">
        <v>118651</v>
      </c>
      <c r="E58" s="1">
        <v>2114957</v>
      </c>
      <c r="F58" s="1">
        <v>12188</v>
      </c>
      <c r="G58" s="2" t="s">
        <v>52</v>
      </c>
      <c r="H58" s="3">
        <v>2024</v>
      </c>
      <c r="I58" s="4" t="s">
        <v>10</v>
      </c>
    </row>
    <row r="59" spans="1:9">
      <c r="A59" s="3">
        <v>57</v>
      </c>
      <c r="B59" s="3" t="s">
        <v>16</v>
      </c>
      <c r="C59" s="1" t="s">
        <v>492</v>
      </c>
      <c r="D59" s="1">
        <v>118651</v>
      </c>
      <c r="E59" s="1">
        <v>2114939</v>
      </c>
      <c r="F59" s="1">
        <v>12170</v>
      </c>
      <c r="G59" s="2" t="s">
        <v>52</v>
      </c>
      <c r="H59" s="3">
        <v>2024</v>
      </c>
      <c r="I59" s="4" t="s">
        <v>10</v>
      </c>
    </row>
    <row r="60" spans="1:9">
      <c r="A60" s="3">
        <v>58</v>
      </c>
      <c r="B60" s="3" t="s">
        <v>16</v>
      </c>
      <c r="C60" s="1" t="s">
        <v>493</v>
      </c>
      <c r="D60" s="1">
        <v>118651</v>
      </c>
      <c r="E60" s="1">
        <v>2114930</v>
      </c>
      <c r="F60" s="1">
        <v>12161</v>
      </c>
      <c r="G60" s="2" t="s">
        <v>52</v>
      </c>
      <c r="H60" s="3">
        <v>2024</v>
      </c>
      <c r="I60" s="4">
        <v>7.42</v>
      </c>
    </row>
    <row r="61" spans="1:9">
      <c r="A61" s="3">
        <v>59</v>
      </c>
      <c r="B61" s="3" t="s">
        <v>16</v>
      </c>
      <c r="C61" s="1" t="s">
        <v>494</v>
      </c>
      <c r="D61" s="1">
        <v>118651</v>
      </c>
      <c r="E61" s="1">
        <v>2114925</v>
      </c>
      <c r="F61" s="1">
        <v>12156</v>
      </c>
      <c r="G61" s="2" t="s">
        <v>52</v>
      </c>
      <c r="H61" s="3">
        <v>2024</v>
      </c>
      <c r="I61" s="4" t="s">
        <v>10</v>
      </c>
    </row>
    <row r="62" spans="1:9">
      <c r="A62" s="3">
        <v>60</v>
      </c>
      <c r="B62" s="3" t="s">
        <v>16</v>
      </c>
      <c r="C62" s="1" t="s">
        <v>273</v>
      </c>
      <c r="D62" s="1">
        <v>118651</v>
      </c>
      <c r="E62" s="1">
        <v>2114914</v>
      </c>
      <c r="F62" s="1">
        <v>12145</v>
      </c>
      <c r="G62" s="2" t="s">
        <v>52</v>
      </c>
      <c r="H62" s="3">
        <v>2024</v>
      </c>
      <c r="I62" s="2">
        <v>7.24</v>
      </c>
    </row>
    <row r="63" spans="1:9">
      <c r="A63" s="3">
        <v>61</v>
      </c>
      <c r="B63" s="3" t="s">
        <v>16</v>
      </c>
      <c r="C63" s="1" t="s">
        <v>441</v>
      </c>
      <c r="D63" s="1">
        <v>118651</v>
      </c>
      <c r="E63" s="1">
        <v>2114911</v>
      </c>
      <c r="F63" s="1">
        <v>12142</v>
      </c>
      <c r="G63" s="2" t="s">
        <v>52</v>
      </c>
      <c r="H63" s="3">
        <v>2024</v>
      </c>
      <c r="I63" s="4">
        <v>6.69</v>
      </c>
    </row>
    <row r="64" spans="1:9">
      <c r="A64" s="3">
        <v>62</v>
      </c>
      <c r="B64" s="3" t="s">
        <v>16</v>
      </c>
      <c r="C64" s="1" t="s">
        <v>495</v>
      </c>
      <c r="D64" s="1">
        <v>118651</v>
      </c>
      <c r="E64" s="1">
        <v>2114896</v>
      </c>
      <c r="F64" s="1">
        <v>12127</v>
      </c>
      <c r="G64" s="2" t="s">
        <v>52</v>
      </c>
      <c r="H64" s="3">
        <v>2024</v>
      </c>
      <c r="I64" s="4">
        <v>8.3000000000000007</v>
      </c>
    </row>
    <row r="65" spans="1:9">
      <c r="A65" s="20">
        <v>63</v>
      </c>
      <c r="B65" s="20" t="s">
        <v>16</v>
      </c>
      <c r="C65" s="23" t="s">
        <v>496</v>
      </c>
      <c r="D65" s="23">
        <v>118651</v>
      </c>
      <c r="E65" s="23">
        <v>2114891</v>
      </c>
      <c r="F65" s="23">
        <v>12122</v>
      </c>
      <c r="G65" s="47" t="s">
        <v>52</v>
      </c>
      <c r="H65" s="20">
        <v>2024</v>
      </c>
      <c r="I65" s="24">
        <v>7.3</v>
      </c>
    </row>
    <row r="66" spans="1:9">
      <c r="A66" s="48"/>
      <c r="B66" s="48"/>
      <c r="C66" s="49"/>
      <c r="D66" s="49"/>
      <c r="E66" s="49"/>
      <c r="F66" s="49"/>
      <c r="G66" s="50"/>
      <c r="H66" s="48"/>
      <c r="I66" s="51"/>
    </row>
    <row r="67" spans="1:9">
      <c r="G67" s="8"/>
      <c r="H67" s="7"/>
    </row>
    <row r="68" spans="1:9">
      <c r="G68" s="8"/>
      <c r="H68" s="7"/>
    </row>
    <row r="69" spans="1:9">
      <c r="G69" s="8"/>
      <c r="H69" s="7"/>
    </row>
    <row r="70" spans="1:9">
      <c r="G70" s="8"/>
      <c r="H70" s="7"/>
    </row>
    <row r="71" spans="1:9">
      <c r="G71" s="8"/>
      <c r="H71" s="7"/>
    </row>
  </sheetData>
  <sortState ref="A3:I79">
    <sortCondition descending="1" ref="I3:I79"/>
  </sortState>
  <mergeCells count="1">
    <mergeCell ref="A1:I1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Q5" sqref="Q5"/>
    </sheetView>
  </sheetViews>
  <sheetFormatPr defaultRowHeight="15"/>
  <cols>
    <col min="2" max="2" width="11.7109375" bestFit="1" customWidth="1"/>
    <col min="3" max="3" width="21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>
      <c r="A1" s="106" t="s">
        <v>134</v>
      </c>
      <c r="B1" s="106"/>
      <c r="C1" s="106"/>
      <c r="D1" s="106"/>
      <c r="E1" s="106"/>
      <c r="F1" s="106"/>
      <c r="G1" s="106"/>
      <c r="H1" s="106"/>
      <c r="I1" s="106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18</v>
      </c>
      <c r="C3" s="1" t="s">
        <v>199</v>
      </c>
      <c r="D3" s="3">
        <v>118651</v>
      </c>
      <c r="E3" s="3">
        <v>2014626</v>
      </c>
      <c r="F3" s="3">
        <v>10606</v>
      </c>
      <c r="G3" s="2" t="s">
        <v>118</v>
      </c>
      <c r="H3" s="3">
        <v>2024</v>
      </c>
      <c r="I3" s="3">
        <v>6.87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3" t="s">
        <v>18</v>
      </c>
      <c r="C4" s="1" t="s">
        <v>200</v>
      </c>
      <c r="D4" s="3">
        <v>118651</v>
      </c>
      <c r="E4" s="3">
        <v>2014572</v>
      </c>
      <c r="F4" s="3">
        <v>10552</v>
      </c>
      <c r="G4" s="2" t="s">
        <v>118</v>
      </c>
      <c r="H4" s="3">
        <v>2024</v>
      </c>
      <c r="I4" s="3">
        <v>7.44</v>
      </c>
      <c r="K4" s="5" t="s">
        <v>11</v>
      </c>
      <c r="L4" s="5">
        <f>COUNTIFS(I3:I24, "&lt;=10", I3:I24, "&gt;=9")</f>
        <v>0</v>
      </c>
      <c r="M4" s="5">
        <f>COUNTIFS(I3:I24, "&lt;9", I3:I24, "&gt;=8")</f>
        <v>0</v>
      </c>
      <c r="N4" s="5">
        <f>COUNTIFS(I3:I24, "&lt;8", I3:I24, "&gt;=7")</f>
        <v>3</v>
      </c>
      <c r="O4" s="5">
        <f>COUNTIFS(I3:I24, "&lt;7", I3:I24, "&gt;=6")</f>
        <v>3</v>
      </c>
      <c r="P4" s="5">
        <f>COUNTIFS(I3:I24, "&lt;6", I3:I24, "&gt;=5")</f>
        <v>0</v>
      </c>
      <c r="Q4" s="5">
        <f>COUNTIF(I3:I24, "GPW")</f>
        <v>16</v>
      </c>
      <c r="R4" s="5">
        <f>L4+M4+N4+O4+P4+Q4</f>
        <v>22</v>
      </c>
    </row>
    <row r="5" spans="1:18">
      <c r="A5" s="3">
        <v>3</v>
      </c>
      <c r="B5" s="3" t="s">
        <v>18</v>
      </c>
      <c r="C5" s="1" t="s">
        <v>201</v>
      </c>
      <c r="D5" s="3">
        <v>118651</v>
      </c>
      <c r="E5" s="3">
        <v>2014576</v>
      </c>
      <c r="F5" s="3">
        <v>10556</v>
      </c>
      <c r="G5" s="2" t="s">
        <v>118</v>
      </c>
      <c r="H5" s="3">
        <v>2024</v>
      </c>
      <c r="I5" s="3" t="s">
        <v>10</v>
      </c>
    </row>
    <row r="6" spans="1:18">
      <c r="A6" s="3">
        <v>4</v>
      </c>
      <c r="B6" s="3" t="s">
        <v>18</v>
      </c>
      <c r="C6" s="1" t="s">
        <v>202</v>
      </c>
      <c r="D6" s="3">
        <v>118651</v>
      </c>
      <c r="E6" s="3">
        <v>2014458</v>
      </c>
      <c r="F6" s="3">
        <v>10438</v>
      </c>
      <c r="G6" s="2" t="s">
        <v>118</v>
      </c>
      <c r="H6" s="3">
        <v>2024</v>
      </c>
      <c r="I6" s="3" t="s">
        <v>10</v>
      </c>
    </row>
    <row r="7" spans="1:18">
      <c r="A7" s="3">
        <v>5</v>
      </c>
      <c r="B7" s="3" t="s">
        <v>18</v>
      </c>
      <c r="C7" s="1" t="s">
        <v>203</v>
      </c>
      <c r="D7" s="3">
        <v>118651</v>
      </c>
      <c r="E7" s="3">
        <v>2014291</v>
      </c>
      <c r="F7" s="3">
        <v>10271</v>
      </c>
      <c r="G7" s="2" t="s">
        <v>118</v>
      </c>
      <c r="H7" s="3">
        <v>2024</v>
      </c>
      <c r="I7" s="3">
        <v>7.07</v>
      </c>
    </row>
    <row r="8" spans="1:18">
      <c r="A8" s="3">
        <v>6</v>
      </c>
      <c r="B8" s="3" t="s">
        <v>18</v>
      </c>
      <c r="C8" s="1" t="s">
        <v>204</v>
      </c>
      <c r="D8" s="3">
        <v>118651</v>
      </c>
      <c r="E8" s="3">
        <v>2014287</v>
      </c>
      <c r="F8" s="3">
        <v>10267</v>
      </c>
      <c r="G8" s="2" t="s">
        <v>118</v>
      </c>
      <c r="H8" s="3">
        <v>2024</v>
      </c>
      <c r="I8" s="3" t="s">
        <v>10</v>
      </c>
    </row>
    <row r="9" spans="1:18">
      <c r="A9" s="3">
        <v>7</v>
      </c>
      <c r="B9" s="3" t="s">
        <v>18</v>
      </c>
      <c r="C9" s="1" t="s">
        <v>205</v>
      </c>
      <c r="D9" s="3">
        <v>118651</v>
      </c>
      <c r="E9" s="3">
        <v>2115397</v>
      </c>
      <c r="F9" s="3">
        <v>12628</v>
      </c>
      <c r="G9" s="2" t="s">
        <v>52</v>
      </c>
      <c r="H9" s="3">
        <v>2024</v>
      </c>
      <c r="I9" s="3" t="s">
        <v>10</v>
      </c>
    </row>
    <row r="10" spans="1:18">
      <c r="A10" s="3">
        <v>8</v>
      </c>
      <c r="B10" s="3" t="s">
        <v>18</v>
      </c>
      <c r="C10" s="1" t="s">
        <v>206</v>
      </c>
      <c r="D10" s="3">
        <v>118641</v>
      </c>
      <c r="E10" s="3">
        <v>2115315</v>
      </c>
      <c r="F10" s="3">
        <v>12546</v>
      </c>
      <c r="G10" s="2" t="s">
        <v>52</v>
      </c>
      <c r="H10" s="3">
        <v>2024</v>
      </c>
      <c r="I10" s="3" t="s">
        <v>10</v>
      </c>
    </row>
    <row r="11" spans="1:18">
      <c r="A11" s="3">
        <v>9</v>
      </c>
      <c r="B11" s="3" t="s">
        <v>18</v>
      </c>
      <c r="C11" s="1" t="s">
        <v>207</v>
      </c>
      <c r="D11" s="3">
        <v>118651</v>
      </c>
      <c r="E11" s="3">
        <v>2115312</v>
      </c>
      <c r="F11" s="3">
        <v>12543</v>
      </c>
      <c r="G11" s="2" t="s">
        <v>52</v>
      </c>
      <c r="H11" s="3">
        <v>2024</v>
      </c>
      <c r="I11" s="3" t="s">
        <v>10</v>
      </c>
    </row>
    <row r="12" spans="1:18">
      <c r="A12" s="3">
        <v>10</v>
      </c>
      <c r="B12" s="3" t="s">
        <v>18</v>
      </c>
      <c r="C12" s="1" t="s">
        <v>208</v>
      </c>
      <c r="D12" s="3">
        <v>118641</v>
      </c>
      <c r="E12" s="3">
        <v>2115300</v>
      </c>
      <c r="F12" s="3">
        <v>12531</v>
      </c>
      <c r="G12" s="2" t="s">
        <v>52</v>
      </c>
      <c r="H12" s="3">
        <v>2024</v>
      </c>
      <c r="I12" s="3">
        <v>7.35</v>
      </c>
    </row>
    <row r="13" spans="1:18">
      <c r="A13" s="3">
        <v>11</v>
      </c>
      <c r="B13" s="3" t="s">
        <v>18</v>
      </c>
      <c r="C13" s="1" t="s">
        <v>209</v>
      </c>
      <c r="D13" s="3">
        <v>118651</v>
      </c>
      <c r="E13" s="3">
        <v>2115279</v>
      </c>
      <c r="F13" s="3">
        <v>12510</v>
      </c>
      <c r="G13" s="2" t="s">
        <v>52</v>
      </c>
      <c r="H13" s="3">
        <v>2024</v>
      </c>
      <c r="I13" s="3" t="s">
        <v>10</v>
      </c>
    </row>
    <row r="14" spans="1:18">
      <c r="A14" s="3">
        <v>12</v>
      </c>
      <c r="B14" s="3" t="s">
        <v>18</v>
      </c>
      <c r="C14" s="1" t="s">
        <v>210</v>
      </c>
      <c r="D14" s="3">
        <v>118641</v>
      </c>
      <c r="E14" s="3">
        <v>2115239</v>
      </c>
      <c r="F14" s="3">
        <v>12470</v>
      </c>
      <c r="G14" s="2" t="s">
        <v>52</v>
      </c>
      <c r="H14" s="3">
        <v>2024</v>
      </c>
      <c r="I14" s="3" t="s">
        <v>10</v>
      </c>
    </row>
    <row r="15" spans="1:18">
      <c r="A15" s="3">
        <v>13</v>
      </c>
      <c r="B15" s="3" t="s">
        <v>18</v>
      </c>
      <c r="C15" s="1" t="s">
        <v>211</v>
      </c>
      <c r="D15" s="3">
        <v>118651</v>
      </c>
      <c r="E15" s="3">
        <v>2115225</v>
      </c>
      <c r="F15" s="3">
        <v>12456</v>
      </c>
      <c r="G15" s="2" t="s">
        <v>52</v>
      </c>
      <c r="H15" s="3">
        <v>2024</v>
      </c>
      <c r="I15" s="3" t="s">
        <v>10</v>
      </c>
    </row>
    <row r="16" spans="1:18">
      <c r="A16" s="3">
        <v>14</v>
      </c>
      <c r="B16" s="3" t="s">
        <v>18</v>
      </c>
      <c r="C16" s="1" t="s">
        <v>212</v>
      </c>
      <c r="D16" s="3">
        <v>118651</v>
      </c>
      <c r="E16" s="3">
        <v>2115147</v>
      </c>
      <c r="F16" s="3">
        <v>12378</v>
      </c>
      <c r="G16" s="2" t="s">
        <v>52</v>
      </c>
      <c r="H16" s="3">
        <v>2024</v>
      </c>
      <c r="I16" s="3" t="s">
        <v>10</v>
      </c>
    </row>
    <row r="17" spans="1:9">
      <c r="A17" s="3">
        <v>15</v>
      </c>
      <c r="B17" s="3" t="s">
        <v>18</v>
      </c>
      <c r="C17" s="1" t="s">
        <v>213</v>
      </c>
      <c r="D17" s="3">
        <v>118651</v>
      </c>
      <c r="E17" s="3">
        <v>2115146</v>
      </c>
      <c r="F17" s="3">
        <v>12377</v>
      </c>
      <c r="G17" s="2" t="s">
        <v>52</v>
      </c>
      <c r="H17" s="3">
        <v>2024</v>
      </c>
      <c r="I17" s="3" t="s">
        <v>10</v>
      </c>
    </row>
    <row r="18" spans="1:9">
      <c r="A18" s="3">
        <v>16</v>
      </c>
      <c r="B18" s="3" t="s">
        <v>18</v>
      </c>
      <c r="C18" s="84" t="s">
        <v>214</v>
      </c>
      <c r="D18" s="3">
        <v>118651</v>
      </c>
      <c r="E18" s="2">
        <v>2115115</v>
      </c>
      <c r="F18" s="2">
        <v>12346</v>
      </c>
      <c r="G18" s="2" t="s">
        <v>52</v>
      </c>
      <c r="H18" s="3">
        <v>2024</v>
      </c>
      <c r="I18" s="3" t="s">
        <v>10</v>
      </c>
    </row>
    <row r="19" spans="1:9">
      <c r="A19" s="3">
        <v>17</v>
      </c>
      <c r="B19" s="3" t="s">
        <v>18</v>
      </c>
      <c r="C19" s="84" t="s">
        <v>215</v>
      </c>
      <c r="D19" s="3">
        <v>118651</v>
      </c>
      <c r="E19" s="2">
        <v>2115056</v>
      </c>
      <c r="F19" s="2">
        <v>12287</v>
      </c>
      <c r="G19" s="2" t="s">
        <v>52</v>
      </c>
      <c r="H19" s="3">
        <v>2024</v>
      </c>
      <c r="I19" s="3" t="s">
        <v>10</v>
      </c>
    </row>
    <row r="20" spans="1:9">
      <c r="A20" s="3">
        <v>18</v>
      </c>
      <c r="B20" s="3" t="s">
        <v>18</v>
      </c>
      <c r="C20" s="84" t="s">
        <v>216</v>
      </c>
      <c r="D20" s="3">
        <v>118651</v>
      </c>
      <c r="E20" s="2">
        <v>2114985</v>
      </c>
      <c r="F20" s="2">
        <v>12216</v>
      </c>
      <c r="G20" s="2" t="s">
        <v>52</v>
      </c>
      <c r="H20" s="3">
        <v>2024</v>
      </c>
      <c r="I20" s="3">
        <v>6.37</v>
      </c>
    </row>
    <row r="21" spans="1:9">
      <c r="A21" s="3">
        <v>19</v>
      </c>
      <c r="B21" s="3" t="s">
        <v>18</v>
      </c>
      <c r="C21" s="84" t="s">
        <v>217</v>
      </c>
      <c r="D21" s="3">
        <v>118651</v>
      </c>
      <c r="E21" s="2">
        <v>2114970</v>
      </c>
      <c r="F21" s="2">
        <v>12201</v>
      </c>
      <c r="G21" s="2" t="s">
        <v>52</v>
      </c>
      <c r="H21" s="3">
        <v>2024</v>
      </c>
      <c r="I21" s="4" t="s">
        <v>10</v>
      </c>
    </row>
    <row r="22" spans="1:9">
      <c r="A22" s="3">
        <v>20</v>
      </c>
      <c r="B22" s="3" t="s">
        <v>18</v>
      </c>
      <c r="C22" s="84" t="s">
        <v>218</v>
      </c>
      <c r="D22" s="3">
        <v>118651</v>
      </c>
      <c r="E22" s="2">
        <v>2114948</v>
      </c>
      <c r="F22" s="2">
        <v>12179</v>
      </c>
      <c r="G22" s="2" t="s">
        <v>52</v>
      </c>
      <c r="H22" s="3">
        <v>2024</v>
      </c>
      <c r="I22" s="3">
        <v>6.7</v>
      </c>
    </row>
    <row r="23" spans="1:9">
      <c r="A23" s="3">
        <v>21</v>
      </c>
      <c r="B23" s="3" t="s">
        <v>18</v>
      </c>
      <c r="C23" s="84" t="s">
        <v>219</v>
      </c>
      <c r="D23" s="3">
        <v>118651</v>
      </c>
      <c r="E23" s="2">
        <v>2114920</v>
      </c>
      <c r="F23" s="2">
        <v>12151</v>
      </c>
      <c r="G23" s="2" t="s">
        <v>52</v>
      </c>
      <c r="H23" s="3">
        <v>2024</v>
      </c>
      <c r="I23" s="4" t="s">
        <v>10</v>
      </c>
    </row>
    <row r="24" spans="1:9">
      <c r="A24" s="3">
        <v>22</v>
      </c>
      <c r="B24" s="3" t="s">
        <v>18</v>
      </c>
      <c r="C24" s="84" t="s">
        <v>220</v>
      </c>
      <c r="D24" s="2">
        <v>118651</v>
      </c>
      <c r="E24" s="2">
        <v>2114901</v>
      </c>
      <c r="F24" s="2">
        <v>12132</v>
      </c>
      <c r="G24" s="2" t="s">
        <v>52</v>
      </c>
      <c r="H24" s="3">
        <v>2024</v>
      </c>
      <c r="I24" s="4" t="s">
        <v>10</v>
      </c>
    </row>
    <row r="25" spans="1:9">
      <c r="A25" s="7"/>
      <c r="B25" s="8"/>
      <c r="C25" s="85"/>
      <c r="D25" s="8"/>
      <c r="E25" s="8"/>
      <c r="F25" s="8"/>
      <c r="G25" s="8"/>
      <c r="H25" s="7"/>
      <c r="I25" s="7"/>
    </row>
    <row r="26" spans="1:9">
      <c r="A26" s="7"/>
      <c r="B26" s="8"/>
      <c r="C26" s="85"/>
      <c r="D26" s="8"/>
      <c r="E26" s="8"/>
      <c r="F26" s="8"/>
      <c r="G26" s="8"/>
      <c r="H26" s="7"/>
      <c r="I26" s="7"/>
    </row>
    <row r="27" spans="1:9">
      <c r="A27" s="7"/>
      <c r="B27" s="8"/>
      <c r="C27" s="85"/>
      <c r="D27" s="8"/>
      <c r="E27" s="8"/>
      <c r="F27" s="8"/>
      <c r="G27" s="8"/>
      <c r="H27" s="7"/>
      <c r="I27" s="7"/>
    </row>
    <row r="28" spans="1:9">
      <c r="A28" s="8"/>
      <c r="B28" s="8"/>
      <c r="C28" s="85"/>
      <c r="D28" s="8"/>
      <c r="E28" s="8"/>
      <c r="F28" s="8"/>
      <c r="G28" s="8"/>
      <c r="H28" s="7"/>
      <c r="I28" s="8"/>
    </row>
    <row r="29" spans="1:9">
      <c r="A29" s="8"/>
      <c r="B29" s="8"/>
      <c r="C29" s="85"/>
      <c r="D29" s="8"/>
      <c r="E29" s="8"/>
      <c r="F29" s="8"/>
      <c r="G29" s="8"/>
      <c r="H29" s="7"/>
      <c r="I29" s="8"/>
    </row>
    <row r="30" spans="1:9">
      <c r="A30" s="8"/>
      <c r="B30" s="8"/>
      <c r="C30" s="85"/>
      <c r="D30" s="8"/>
      <c r="E30" s="8"/>
      <c r="F30" s="8"/>
      <c r="G30" s="8"/>
      <c r="H30" s="7"/>
      <c r="I30" s="8"/>
    </row>
    <row r="31" spans="1:9">
      <c r="A31" s="8"/>
      <c r="B31" s="8"/>
      <c r="C31" s="85"/>
      <c r="D31" s="8"/>
      <c r="E31" s="8"/>
      <c r="F31" s="8"/>
      <c r="G31" s="8"/>
      <c r="H31" s="7"/>
      <c r="I31" s="8"/>
    </row>
    <row r="32" spans="1:9">
      <c r="A32" s="8"/>
      <c r="B32" s="8"/>
      <c r="C32" s="85"/>
      <c r="D32" s="8"/>
      <c r="E32" s="8"/>
      <c r="F32" s="8"/>
      <c r="G32" s="8"/>
      <c r="H32" s="7"/>
      <c r="I32" s="8"/>
    </row>
    <row r="33" spans="1:9">
      <c r="A33" s="8"/>
      <c r="B33" s="8"/>
      <c r="C33" s="85"/>
      <c r="D33" s="8"/>
      <c r="E33" s="8"/>
      <c r="F33" s="8"/>
      <c r="G33" s="8"/>
      <c r="H33" s="7"/>
      <c r="I33" s="8"/>
    </row>
    <row r="34" spans="1:9">
      <c r="A34" s="8"/>
      <c r="B34" s="8"/>
      <c r="C34" s="85"/>
      <c r="D34" s="8"/>
      <c r="E34" s="8"/>
      <c r="F34" s="8"/>
      <c r="G34" s="8"/>
      <c r="H34" s="7"/>
      <c r="I34" s="8"/>
    </row>
    <row r="35" spans="1:9">
      <c r="A35" s="8"/>
      <c r="B35" s="8"/>
      <c r="C35" s="85"/>
      <c r="D35" s="8"/>
      <c r="E35" s="8"/>
      <c r="F35" s="8"/>
      <c r="G35" s="8"/>
      <c r="H35" s="7"/>
      <c r="I35" s="8"/>
    </row>
    <row r="36" spans="1:9">
      <c r="A36" s="8"/>
      <c r="B36" s="8"/>
      <c r="C36" s="85"/>
      <c r="D36" s="8"/>
      <c r="E36" s="8"/>
      <c r="F36" s="8"/>
      <c r="G36" s="8"/>
      <c r="H36" s="7"/>
      <c r="I36" s="8"/>
    </row>
    <row r="37" spans="1:9">
      <c r="A37" s="8"/>
      <c r="B37" s="8"/>
      <c r="C37" s="85"/>
      <c r="D37" s="8"/>
      <c r="E37" s="8"/>
      <c r="F37" s="8"/>
      <c r="G37" s="8"/>
      <c r="H37" s="7"/>
      <c r="I37" s="8"/>
    </row>
  </sheetData>
  <sortState ref="C3:I17">
    <sortCondition descending="1" ref="I3:I17"/>
  </sortState>
  <mergeCells count="1">
    <mergeCell ref="A1:I1"/>
  </mergeCells>
  <phoneticPr fontId="1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048576"/>
  <sheetViews>
    <sheetView workbookViewId="0">
      <selection activeCell="Q5" sqref="Q5"/>
    </sheetView>
  </sheetViews>
  <sheetFormatPr defaultRowHeight="15"/>
  <cols>
    <col min="2" max="2" width="11.7109375" bestFit="1" customWidth="1"/>
    <col min="3" max="3" width="22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5" customHeight="1">
      <c r="A1" s="105" t="s">
        <v>135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19</v>
      </c>
      <c r="C3" s="1" t="s">
        <v>183</v>
      </c>
      <c r="D3" s="3">
        <v>118651</v>
      </c>
      <c r="E3" s="3">
        <v>2115394</v>
      </c>
      <c r="F3" s="3">
        <v>12625</v>
      </c>
      <c r="G3" s="2" t="s">
        <v>52</v>
      </c>
      <c r="H3" s="3">
        <v>2024</v>
      </c>
      <c r="I3" s="3">
        <v>8.66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3" t="s">
        <v>19</v>
      </c>
      <c r="C4" s="1" t="s">
        <v>184</v>
      </c>
      <c r="D4" s="3">
        <v>118651</v>
      </c>
      <c r="E4" s="3">
        <v>2115351</v>
      </c>
      <c r="F4" s="3">
        <v>12582</v>
      </c>
      <c r="G4" s="2" t="s">
        <v>52</v>
      </c>
      <c r="H4" s="3">
        <v>2024</v>
      </c>
      <c r="I4" s="53">
        <v>7.3</v>
      </c>
      <c r="K4" s="5" t="s">
        <v>11</v>
      </c>
      <c r="L4" s="5">
        <f>COUNTIFS(I3:I19, "&lt;=10", I3:I19, "&gt;=9")</f>
        <v>2</v>
      </c>
      <c r="M4" s="5">
        <f>COUNTIFS(I3:I19, "&lt;9", I3:I19, "&gt;=8")</f>
        <v>6</v>
      </c>
      <c r="N4" s="5">
        <f>COUNTIFS(I3:I19, "&lt;8", I3:I19, "&gt;=7")</f>
        <v>5</v>
      </c>
      <c r="O4" s="5">
        <f>COUNTIFS(I3:I19, "&lt;7", I3:I19, "&gt;=6")</f>
        <v>2</v>
      </c>
      <c r="P4" s="5">
        <f>COUNTIFS(I3:I19, "&lt;6", I3:I19, "&gt;=5")</f>
        <v>0</v>
      </c>
      <c r="Q4" s="5">
        <f>COUNTIF(I3:I19, "GPW")</f>
        <v>2</v>
      </c>
      <c r="R4" s="5">
        <f>L4+M4+N4+O4+P4+Q4</f>
        <v>17</v>
      </c>
    </row>
    <row r="5" spans="1:18">
      <c r="A5" s="3">
        <v>3</v>
      </c>
      <c r="B5" s="3" t="s">
        <v>19</v>
      </c>
      <c r="C5" s="1" t="s">
        <v>185</v>
      </c>
      <c r="D5" s="3">
        <v>118651</v>
      </c>
      <c r="E5" s="3">
        <v>2115320</v>
      </c>
      <c r="F5" s="3">
        <v>12551</v>
      </c>
      <c r="G5" s="2" t="s">
        <v>52</v>
      </c>
      <c r="H5" s="3">
        <v>2024</v>
      </c>
      <c r="I5" s="3">
        <v>9.23</v>
      </c>
    </row>
    <row r="6" spans="1:18">
      <c r="A6" s="3">
        <v>4</v>
      </c>
      <c r="B6" s="3" t="s">
        <v>19</v>
      </c>
      <c r="C6" s="1" t="s">
        <v>186</v>
      </c>
      <c r="D6" s="3">
        <v>118651</v>
      </c>
      <c r="E6" s="3">
        <v>2115319</v>
      </c>
      <c r="F6" s="3">
        <v>12550</v>
      </c>
      <c r="G6" s="2" t="s">
        <v>52</v>
      </c>
      <c r="H6" s="3">
        <v>2024</v>
      </c>
      <c r="I6" s="3">
        <v>7.28</v>
      </c>
    </row>
    <row r="7" spans="1:18">
      <c r="A7" s="3">
        <v>5</v>
      </c>
      <c r="B7" s="3" t="s">
        <v>19</v>
      </c>
      <c r="C7" s="1" t="s">
        <v>187</v>
      </c>
      <c r="D7" s="3">
        <v>118651</v>
      </c>
      <c r="E7" s="3">
        <v>2115309</v>
      </c>
      <c r="F7" s="3">
        <v>12540</v>
      </c>
      <c r="G7" s="2" t="s">
        <v>52</v>
      </c>
      <c r="H7" s="3">
        <v>2024</v>
      </c>
      <c r="I7" s="3" t="s">
        <v>10</v>
      </c>
    </row>
    <row r="8" spans="1:18">
      <c r="A8" s="3">
        <v>6</v>
      </c>
      <c r="B8" s="3" t="s">
        <v>19</v>
      </c>
      <c r="C8" s="1" t="s">
        <v>188</v>
      </c>
      <c r="D8" s="3">
        <v>118651</v>
      </c>
      <c r="E8" s="3">
        <v>2115306</v>
      </c>
      <c r="F8" s="3">
        <v>12537</v>
      </c>
      <c r="G8" s="2" t="s">
        <v>52</v>
      </c>
      <c r="H8" s="3">
        <v>2024</v>
      </c>
      <c r="I8" s="3">
        <v>8.32</v>
      </c>
    </row>
    <row r="9" spans="1:18">
      <c r="A9" s="3">
        <v>7</v>
      </c>
      <c r="B9" s="3" t="s">
        <v>19</v>
      </c>
      <c r="C9" s="1" t="s">
        <v>189</v>
      </c>
      <c r="D9" s="3">
        <v>118651</v>
      </c>
      <c r="E9" s="3">
        <v>2115270</v>
      </c>
      <c r="F9" s="3">
        <v>12501</v>
      </c>
      <c r="G9" s="2" t="s">
        <v>52</v>
      </c>
      <c r="H9" s="3">
        <v>2024</v>
      </c>
      <c r="I9" s="3">
        <v>8.6199999999999992</v>
      </c>
    </row>
    <row r="10" spans="1:18">
      <c r="A10" s="3">
        <v>8</v>
      </c>
      <c r="B10" s="3" t="s">
        <v>19</v>
      </c>
      <c r="C10" s="1" t="s">
        <v>190</v>
      </c>
      <c r="D10" s="3">
        <v>118651</v>
      </c>
      <c r="E10" s="3">
        <v>2115244</v>
      </c>
      <c r="F10" s="3">
        <v>12475</v>
      </c>
      <c r="G10" s="2" t="s">
        <v>52</v>
      </c>
      <c r="H10" s="3">
        <v>2024</v>
      </c>
      <c r="I10" s="3">
        <v>6.85</v>
      </c>
    </row>
    <row r="11" spans="1:18">
      <c r="A11" s="3">
        <v>9</v>
      </c>
      <c r="B11" s="3" t="s">
        <v>19</v>
      </c>
      <c r="C11" s="1" t="s">
        <v>191</v>
      </c>
      <c r="D11" s="3">
        <v>118651</v>
      </c>
      <c r="E11" s="3">
        <v>2115234</v>
      </c>
      <c r="F11" s="3">
        <v>12465</v>
      </c>
      <c r="G11" s="2" t="s">
        <v>52</v>
      </c>
      <c r="H11" s="3">
        <v>2024</v>
      </c>
      <c r="I11" s="3">
        <v>7.44</v>
      </c>
    </row>
    <row r="12" spans="1:18">
      <c r="A12" s="3">
        <v>10</v>
      </c>
      <c r="B12" s="3" t="s">
        <v>19</v>
      </c>
      <c r="C12" s="1" t="s">
        <v>192</v>
      </c>
      <c r="D12" s="3">
        <v>118651</v>
      </c>
      <c r="E12" s="3">
        <v>2115214</v>
      </c>
      <c r="F12" s="3">
        <v>12446</v>
      </c>
      <c r="G12" s="2" t="s">
        <v>52</v>
      </c>
      <c r="H12" s="3">
        <v>2024</v>
      </c>
      <c r="I12" s="3">
        <v>9.14</v>
      </c>
    </row>
    <row r="13" spans="1:18">
      <c r="A13" s="3">
        <v>11</v>
      </c>
      <c r="B13" s="3" t="s">
        <v>19</v>
      </c>
      <c r="C13" s="1" t="s">
        <v>193</v>
      </c>
      <c r="D13" s="3">
        <v>118651</v>
      </c>
      <c r="E13" s="3">
        <v>2115202</v>
      </c>
      <c r="F13" s="3">
        <v>12433</v>
      </c>
      <c r="G13" s="2" t="s">
        <v>52</v>
      </c>
      <c r="H13" s="3">
        <v>2024</v>
      </c>
      <c r="I13" s="3" t="s">
        <v>10</v>
      </c>
    </row>
    <row r="14" spans="1:18">
      <c r="A14" s="3">
        <v>12</v>
      </c>
      <c r="B14" s="3" t="s">
        <v>19</v>
      </c>
      <c r="C14" s="1" t="s">
        <v>194</v>
      </c>
      <c r="D14" s="3">
        <v>118651</v>
      </c>
      <c r="E14" s="3">
        <v>2115169</v>
      </c>
      <c r="F14" s="3">
        <v>12400</v>
      </c>
      <c r="G14" s="2" t="s">
        <v>52</v>
      </c>
      <c r="H14" s="3">
        <v>2024</v>
      </c>
      <c r="I14" s="3">
        <v>8.65</v>
      </c>
    </row>
    <row r="15" spans="1:18">
      <c r="A15" s="3">
        <v>13</v>
      </c>
      <c r="B15" s="3" t="s">
        <v>19</v>
      </c>
      <c r="C15" s="1" t="s">
        <v>195</v>
      </c>
      <c r="D15" s="3">
        <v>118651</v>
      </c>
      <c r="E15" s="3">
        <v>2115139</v>
      </c>
      <c r="F15" s="3">
        <v>12370</v>
      </c>
      <c r="G15" s="2" t="s">
        <v>52</v>
      </c>
      <c r="H15" s="3">
        <v>2024</v>
      </c>
      <c r="I15" s="3">
        <v>8.41</v>
      </c>
    </row>
    <row r="16" spans="1:18">
      <c r="A16" s="3">
        <v>14</v>
      </c>
      <c r="B16" s="3" t="s">
        <v>19</v>
      </c>
      <c r="C16" s="1" t="s">
        <v>196</v>
      </c>
      <c r="D16" s="3">
        <v>118651</v>
      </c>
      <c r="E16" s="3">
        <v>2115077</v>
      </c>
      <c r="F16" s="3">
        <v>12308</v>
      </c>
      <c r="G16" s="2" t="s">
        <v>52</v>
      </c>
      <c r="H16" s="3">
        <v>2024</v>
      </c>
      <c r="I16" s="3">
        <v>7.14</v>
      </c>
    </row>
    <row r="17" spans="1:9">
      <c r="A17" s="3">
        <v>15</v>
      </c>
      <c r="B17" s="3" t="s">
        <v>19</v>
      </c>
      <c r="C17" s="1" t="s">
        <v>197</v>
      </c>
      <c r="D17" s="3">
        <v>118651</v>
      </c>
      <c r="E17" s="3">
        <v>2115014</v>
      </c>
      <c r="F17" s="3">
        <v>12245</v>
      </c>
      <c r="G17" s="2" t="s">
        <v>52</v>
      </c>
      <c r="H17" s="3">
        <v>2024</v>
      </c>
      <c r="I17" s="3">
        <v>8.31</v>
      </c>
    </row>
    <row r="18" spans="1:9">
      <c r="A18" s="3">
        <v>16</v>
      </c>
      <c r="B18" s="3" t="s">
        <v>19</v>
      </c>
      <c r="C18" s="1" t="s">
        <v>142</v>
      </c>
      <c r="D18" s="3">
        <v>118651</v>
      </c>
      <c r="E18" s="3">
        <v>2114936</v>
      </c>
      <c r="F18" s="3">
        <v>12167</v>
      </c>
      <c r="G18" s="2" t="s">
        <v>52</v>
      </c>
      <c r="H18" s="3">
        <v>2024</v>
      </c>
      <c r="I18" s="3">
        <v>6.86</v>
      </c>
    </row>
    <row r="19" spans="1:9">
      <c r="A19" s="3">
        <v>17</v>
      </c>
      <c r="B19" s="3" t="s">
        <v>19</v>
      </c>
      <c r="C19" s="1" t="s">
        <v>198</v>
      </c>
      <c r="D19" s="3">
        <v>118651</v>
      </c>
      <c r="E19" s="3">
        <v>2114926</v>
      </c>
      <c r="F19" s="3">
        <v>12157</v>
      </c>
      <c r="G19" s="2" t="s">
        <v>52</v>
      </c>
      <c r="H19" s="20">
        <v>2024</v>
      </c>
      <c r="I19" s="3">
        <v>7.75</v>
      </c>
    </row>
    <row r="20" spans="1:9">
      <c r="A20" s="7"/>
      <c r="G20" s="8"/>
      <c r="H20" s="48"/>
      <c r="I20" s="7"/>
    </row>
    <row r="21" spans="1:9">
      <c r="A21" s="7"/>
      <c r="G21" s="8"/>
      <c r="H21" s="7"/>
      <c r="I21" s="9"/>
    </row>
    <row r="22" spans="1:9">
      <c r="A22" s="7"/>
      <c r="G22" s="8"/>
      <c r="H22" s="7"/>
      <c r="I22" s="7"/>
    </row>
    <row r="23" spans="1:9">
      <c r="A23" s="7"/>
      <c r="G23" s="8"/>
      <c r="H23" s="7"/>
      <c r="I23" s="9"/>
    </row>
    <row r="24" spans="1:9">
      <c r="A24" s="7"/>
      <c r="G24" s="8"/>
      <c r="H24" s="7"/>
      <c r="I24" s="9"/>
    </row>
    <row r="25" spans="1:9">
      <c r="A25" s="7"/>
      <c r="G25" s="8"/>
      <c r="H25" s="7"/>
      <c r="I25" s="7"/>
    </row>
    <row r="26" spans="1:9">
      <c r="A26" s="7"/>
      <c r="G26" s="8"/>
      <c r="H26" s="7"/>
      <c r="I26" s="7"/>
    </row>
    <row r="27" spans="1:9">
      <c r="A27" s="7"/>
      <c r="G27" s="8"/>
      <c r="H27" s="7"/>
      <c r="I27" s="7"/>
    </row>
    <row r="28" spans="1:9">
      <c r="A28" s="7"/>
      <c r="G28" s="8"/>
      <c r="H28" s="7"/>
      <c r="I28" s="7"/>
    </row>
    <row r="29" spans="1:9">
      <c r="A29" s="7"/>
      <c r="G29" s="8"/>
      <c r="H29" s="7"/>
      <c r="I29" s="7"/>
    </row>
    <row r="30" spans="1:9">
      <c r="A30" s="7"/>
      <c r="G30" s="8"/>
      <c r="H30" s="7"/>
      <c r="I30" s="7"/>
    </row>
    <row r="31" spans="1:9">
      <c r="A31" s="7"/>
      <c r="G31" s="8"/>
      <c r="H31" s="7"/>
      <c r="I31" s="7"/>
    </row>
    <row r="32" spans="1:9">
      <c r="A32" s="7"/>
      <c r="G32" s="8"/>
      <c r="H32" s="7"/>
      <c r="I32" s="7"/>
    </row>
    <row r="33" spans="1:9">
      <c r="A33" s="7"/>
      <c r="G33" s="8"/>
      <c r="H33" s="7"/>
      <c r="I33" s="7"/>
    </row>
    <row r="34" spans="1:9">
      <c r="A34" s="7"/>
      <c r="G34" s="8"/>
      <c r="H34" s="7"/>
      <c r="I34" s="7"/>
    </row>
    <row r="35" spans="1:9">
      <c r="A35" s="7"/>
      <c r="G35" s="8"/>
      <c r="H35" s="7"/>
      <c r="I35" s="7"/>
    </row>
    <row r="36" spans="1:9">
      <c r="A36" s="7"/>
      <c r="G36" s="8"/>
      <c r="H36" s="7"/>
      <c r="I36" s="7"/>
    </row>
    <row r="37" spans="1:9">
      <c r="A37" s="7"/>
      <c r="G37" s="8"/>
      <c r="H37" s="7"/>
      <c r="I37" s="7"/>
    </row>
    <row r="38" spans="1:9">
      <c r="A38" s="7"/>
      <c r="G38" s="8"/>
      <c r="H38" s="7"/>
      <c r="I38" s="7"/>
    </row>
    <row r="39" spans="1:9">
      <c r="A39" s="7"/>
      <c r="G39" s="8"/>
      <c r="H39" s="7"/>
      <c r="I39" s="9"/>
    </row>
    <row r="40" spans="1:9">
      <c r="A40" s="7"/>
      <c r="G40" s="8"/>
      <c r="H40" s="7"/>
      <c r="I40" s="7"/>
    </row>
    <row r="41" spans="1:9">
      <c r="A41" s="7"/>
      <c r="G41" s="8"/>
      <c r="H41" s="7"/>
      <c r="I41" s="7"/>
    </row>
    <row r="1048576" spans="2:2">
      <c r="B1048576" s="3" t="s">
        <v>19</v>
      </c>
    </row>
  </sheetData>
  <sortState ref="C3:I14">
    <sortCondition descending="1" ref="I3:I14"/>
  </sortState>
  <mergeCells count="1">
    <mergeCell ref="A1:I1"/>
  </mergeCells>
  <phoneticPr fontId="1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6"/>
  <sheetViews>
    <sheetView workbookViewId="0">
      <selection activeCell="Q4" sqref="Q4"/>
    </sheetView>
  </sheetViews>
  <sheetFormatPr defaultRowHeight="15"/>
  <cols>
    <col min="2" max="2" width="11.710937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2.75" customHeight="1">
      <c r="A1" s="105" t="s">
        <v>136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20</v>
      </c>
      <c r="C3" s="1" t="s">
        <v>221</v>
      </c>
      <c r="D3" s="3">
        <v>118651</v>
      </c>
      <c r="E3" s="3">
        <v>2115400</v>
      </c>
      <c r="F3" s="25" t="s">
        <v>222</v>
      </c>
      <c r="G3" s="2" t="s">
        <v>52</v>
      </c>
      <c r="H3" s="3">
        <v>2024</v>
      </c>
      <c r="I3" s="4">
        <v>8.4600000000000009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1" t="s">
        <v>20</v>
      </c>
      <c r="C4" s="1" t="s">
        <v>224</v>
      </c>
      <c r="D4" s="3">
        <v>118651</v>
      </c>
      <c r="E4" s="3">
        <v>2115389</v>
      </c>
      <c r="F4" s="25" t="s">
        <v>223</v>
      </c>
      <c r="G4" s="2" t="s">
        <v>52</v>
      </c>
      <c r="H4" s="3">
        <v>2024</v>
      </c>
      <c r="I4" s="4">
        <v>7.01</v>
      </c>
      <c r="K4" s="5" t="s">
        <v>11</v>
      </c>
      <c r="L4" s="5">
        <f>COUNTIFS(I3:I34, "&lt;=10", I3:I34, "&gt;=9")</f>
        <v>1</v>
      </c>
      <c r="M4" s="5">
        <f>COUNTIFS(I3:I34, "&lt;9", I3:I34, "&gt;=8")</f>
        <v>17</v>
      </c>
      <c r="N4" s="5">
        <f>COUNTIFS(I3:I34, "&lt;8", I3:I34, "&gt;=7")</f>
        <v>9</v>
      </c>
      <c r="O4" s="5">
        <f>COUNTIFS(I3:I34, "&lt;7", I3:I34, "&gt;=6")</f>
        <v>1</v>
      </c>
      <c r="P4" s="5">
        <f>COUNTIFS(I3:I34, "&lt;6", I3:I34, "&gt;=5")</f>
        <v>0</v>
      </c>
      <c r="Q4" s="5">
        <f>COUNTIF(I3:I34, "GPW")</f>
        <v>4</v>
      </c>
      <c r="R4" s="5">
        <f>L4+M4+N4+O4+P4+Q4</f>
        <v>32</v>
      </c>
    </row>
    <row r="5" spans="1:18">
      <c r="A5" s="3">
        <v>3</v>
      </c>
      <c r="B5" s="1" t="s">
        <v>20</v>
      </c>
      <c r="C5" s="1" t="s">
        <v>225</v>
      </c>
      <c r="D5" s="3">
        <v>118651</v>
      </c>
      <c r="E5" s="3">
        <v>2115379</v>
      </c>
      <c r="F5" s="25" t="s">
        <v>226</v>
      </c>
      <c r="G5" s="2" t="s">
        <v>52</v>
      </c>
      <c r="H5" s="3">
        <v>2024</v>
      </c>
      <c r="I5" s="4">
        <v>8.44</v>
      </c>
    </row>
    <row r="6" spans="1:18">
      <c r="A6" s="3">
        <v>4</v>
      </c>
      <c r="B6" s="1" t="s">
        <v>20</v>
      </c>
      <c r="C6" s="1" t="s">
        <v>228</v>
      </c>
      <c r="D6" s="3">
        <v>118651</v>
      </c>
      <c r="E6" s="3">
        <v>2115371</v>
      </c>
      <c r="F6" s="25" t="s">
        <v>227</v>
      </c>
      <c r="G6" s="2" t="s">
        <v>52</v>
      </c>
      <c r="H6" s="3">
        <v>2024</v>
      </c>
      <c r="I6" s="4">
        <v>7.86</v>
      </c>
    </row>
    <row r="7" spans="1:18">
      <c r="A7" s="3">
        <v>5</v>
      </c>
      <c r="B7" s="1" t="s">
        <v>20</v>
      </c>
      <c r="C7" s="1" t="s">
        <v>229</v>
      </c>
      <c r="D7" s="3">
        <v>118651</v>
      </c>
      <c r="E7" s="3">
        <v>2115364</v>
      </c>
      <c r="F7" s="25" t="s">
        <v>230</v>
      </c>
      <c r="G7" s="2" t="s">
        <v>52</v>
      </c>
      <c r="H7" s="3">
        <v>2024</v>
      </c>
      <c r="I7" s="4">
        <v>8.3000000000000007</v>
      </c>
    </row>
    <row r="8" spans="1:18">
      <c r="A8" s="3">
        <v>6</v>
      </c>
      <c r="B8" s="1" t="s">
        <v>20</v>
      </c>
      <c r="C8" s="1" t="s">
        <v>232</v>
      </c>
      <c r="D8" s="3">
        <v>118651</v>
      </c>
      <c r="E8" s="3">
        <v>2115353</v>
      </c>
      <c r="F8" s="25" t="s">
        <v>231</v>
      </c>
      <c r="G8" s="2" t="s">
        <v>52</v>
      </c>
      <c r="H8" s="3">
        <v>2024</v>
      </c>
      <c r="I8" s="4">
        <v>7.7</v>
      </c>
    </row>
    <row r="9" spans="1:18">
      <c r="A9" s="3">
        <v>7</v>
      </c>
      <c r="B9" s="1" t="s">
        <v>20</v>
      </c>
      <c r="C9" s="1" t="s">
        <v>233</v>
      </c>
      <c r="D9" s="3">
        <v>118651</v>
      </c>
      <c r="E9" s="3">
        <v>2115337</v>
      </c>
      <c r="F9" s="25" t="s">
        <v>234</v>
      </c>
      <c r="G9" s="2" t="s">
        <v>52</v>
      </c>
      <c r="H9" s="3">
        <v>2024</v>
      </c>
      <c r="I9" s="4">
        <v>8.44</v>
      </c>
    </row>
    <row r="10" spans="1:18">
      <c r="A10" s="3">
        <v>8</v>
      </c>
      <c r="B10" s="1" t="s">
        <v>20</v>
      </c>
      <c r="C10" s="1" t="s">
        <v>236</v>
      </c>
      <c r="D10" s="3">
        <v>118651</v>
      </c>
      <c r="E10" s="3">
        <v>2115322</v>
      </c>
      <c r="F10" s="25" t="s">
        <v>235</v>
      </c>
      <c r="G10" s="2" t="s">
        <v>52</v>
      </c>
      <c r="H10" s="3">
        <v>2024</v>
      </c>
      <c r="I10" s="4">
        <v>8.59</v>
      </c>
    </row>
    <row r="11" spans="1:18">
      <c r="A11" s="3">
        <v>9</v>
      </c>
      <c r="B11" s="1" t="s">
        <v>20</v>
      </c>
      <c r="C11" s="1" t="s">
        <v>237</v>
      </c>
      <c r="D11" s="3">
        <v>118651</v>
      </c>
      <c r="E11" s="3">
        <v>2115311</v>
      </c>
      <c r="F11" s="25" t="s">
        <v>238</v>
      </c>
      <c r="G11" s="2" t="s">
        <v>52</v>
      </c>
      <c r="H11" s="3">
        <v>2024</v>
      </c>
      <c r="I11" s="4" t="s">
        <v>10</v>
      </c>
    </row>
    <row r="12" spans="1:18">
      <c r="A12" s="3">
        <v>10</v>
      </c>
      <c r="B12" s="1" t="s">
        <v>20</v>
      </c>
      <c r="C12" s="1" t="s">
        <v>240</v>
      </c>
      <c r="D12" s="3">
        <v>118651</v>
      </c>
      <c r="E12" s="3">
        <v>2115302</v>
      </c>
      <c r="F12" s="25" t="s">
        <v>239</v>
      </c>
      <c r="G12" s="2" t="s">
        <v>52</v>
      </c>
      <c r="H12" s="3">
        <v>2024</v>
      </c>
      <c r="I12" s="4">
        <v>7.93</v>
      </c>
    </row>
    <row r="13" spans="1:18">
      <c r="A13" s="3">
        <v>11</v>
      </c>
      <c r="B13" s="1" t="s">
        <v>20</v>
      </c>
      <c r="C13" s="1" t="s">
        <v>241</v>
      </c>
      <c r="D13" s="3">
        <v>118651</v>
      </c>
      <c r="E13" s="3">
        <v>2115287</v>
      </c>
      <c r="F13" s="25" t="s">
        <v>242</v>
      </c>
      <c r="G13" s="2" t="s">
        <v>52</v>
      </c>
      <c r="H13" s="3">
        <v>2024</v>
      </c>
      <c r="I13" s="4">
        <v>9.17</v>
      </c>
    </row>
    <row r="14" spans="1:18">
      <c r="A14" s="3">
        <v>12</v>
      </c>
      <c r="B14" s="1" t="s">
        <v>20</v>
      </c>
      <c r="C14" s="1" t="s">
        <v>244</v>
      </c>
      <c r="D14" s="3">
        <v>118651</v>
      </c>
      <c r="E14" s="3">
        <v>2115268</v>
      </c>
      <c r="F14" s="25" t="s">
        <v>243</v>
      </c>
      <c r="G14" s="2" t="s">
        <v>52</v>
      </c>
      <c r="H14" s="3">
        <v>2024</v>
      </c>
      <c r="I14" s="4">
        <v>8.14</v>
      </c>
    </row>
    <row r="15" spans="1:18">
      <c r="A15" s="3">
        <v>13</v>
      </c>
      <c r="B15" s="1" t="s">
        <v>20</v>
      </c>
      <c r="C15" s="1" t="s">
        <v>245</v>
      </c>
      <c r="D15" s="3">
        <v>118651</v>
      </c>
      <c r="E15" s="3">
        <v>2115238</v>
      </c>
      <c r="F15" s="25" t="s">
        <v>246</v>
      </c>
      <c r="G15" s="2" t="s">
        <v>52</v>
      </c>
      <c r="H15" s="3">
        <v>2024</v>
      </c>
      <c r="I15" s="52" t="s">
        <v>10</v>
      </c>
    </row>
    <row r="16" spans="1:18">
      <c r="A16" s="3">
        <v>14</v>
      </c>
      <c r="B16" s="1" t="s">
        <v>20</v>
      </c>
      <c r="C16" s="1" t="s">
        <v>248</v>
      </c>
      <c r="D16" s="3">
        <v>118651</v>
      </c>
      <c r="E16" s="3">
        <v>2115235</v>
      </c>
      <c r="F16" s="25" t="s">
        <v>247</v>
      </c>
      <c r="G16" s="2" t="s">
        <v>52</v>
      </c>
      <c r="H16" s="3">
        <v>2024</v>
      </c>
      <c r="I16" s="4">
        <v>6.52</v>
      </c>
    </row>
    <row r="17" spans="1:9">
      <c r="A17" s="3">
        <v>15</v>
      </c>
      <c r="B17" s="1" t="s">
        <v>20</v>
      </c>
      <c r="C17" s="1" t="s">
        <v>249</v>
      </c>
      <c r="D17" s="3">
        <v>118651</v>
      </c>
      <c r="E17" s="3">
        <v>2115204</v>
      </c>
      <c r="F17" s="25" t="s">
        <v>250</v>
      </c>
      <c r="G17" s="2" t="s">
        <v>52</v>
      </c>
      <c r="H17" s="3">
        <v>2024</v>
      </c>
      <c r="I17" s="4" t="s">
        <v>10</v>
      </c>
    </row>
    <row r="18" spans="1:9">
      <c r="A18" s="3">
        <v>16</v>
      </c>
      <c r="B18" s="1" t="s">
        <v>20</v>
      </c>
      <c r="C18" s="1" t="s">
        <v>252</v>
      </c>
      <c r="D18" s="3">
        <v>118651</v>
      </c>
      <c r="E18" s="3">
        <v>2115150</v>
      </c>
      <c r="F18" s="25" t="s">
        <v>251</v>
      </c>
      <c r="G18" s="2" t="s">
        <v>52</v>
      </c>
      <c r="H18" s="3">
        <v>2024</v>
      </c>
      <c r="I18" s="4">
        <v>8.35</v>
      </c>
    </row>
    <row r="19" spans="1:9">
      <c r="A19" s="3">
        <v>17</v>
      </c>
      <c r="B19" s="1" t="s">
        <v>20</v>
      </c>
      <c r="C19" s="1" t="s">
        <v>253</v>
      </c>
      <c r="D19" s="3">
        <v>118651</v>
      </c>
      <c r="E19" s="3">
        <v>2115143</v>
      </c>
      <c r="F19" s="25" t="s">
        <v>254</v>
      </c>
      <c r="G19" s="2" t="s">
        <v>52</v>
      </c>
      <c r="H19" s="3">
        <v>2024</v>
      </c>
      <c r="I19" s="4">
        <v>8.32</v>
      </c>
    </row>
    <row r="20" spans="1:9">
      <c r="A20" s="3">
        <v>18</v>
      </c>
      <c r="B20" s="1" t="s">
        <v>20</v>
      </c>
      <c r="C20" s="1" t="s">
        <v>256</v>
      </c>
      <c r="D20" s="3">
        <v>118651</v>
      </c>
      <c r="E20" s="3">
        <v>2115123</v>
      </c>
      <c r="F20" s="25" t="s">
        <v>255</v>
      </c>
      <c r="G20" s="2" t="s">
        <v>52</v>
      </c>
      <c r="H20" s="3">
        <v>2024</v>
      </c>
      <c r="I20" s="4">
        <v>8.1999999999999993</v>
      </c>
    </row>
    <row r="21" spans="1:9">
      <c r="A21" s="3">
        <v>19</v>
      </c>
      <c r="B21" s="1" t="s">
        <v>20</v>
      </c>
      <c r="C21" s="1" t="s">
        <v>257</v>
      </c>
      <c r="D21" s="3">
        <v>118651</v>
      </c>
      <c r="E21" s="3">
        <v>2115116</v>
      </c>
      <c r="F21" s="25" t="s">
        <v>258</v>
      </c>
      <c r="G21" s="2" t="s">
        <v>52</v>
      </c>
      <c r="H21" s="3">
        <v>2024</v>
      </c>
      <c r="I21" s="4">
        <v>8.3800000000000008</v>
      </c>
    </row>
    <row r="22" spans="1:9">
      <c r="A22" s="3">
        <v>20</v>
      </c>
      <c r="B22" s="1" t="s">
        <v>20</v>
      </c>
      <c r="C22" s="1" t="s">
        <v>260</v>
      </c>
      <c r="D22" s="3">
        <v>118651</v>
      </c>
      <c r="E22" s="3">
        <v>2115048</v>
      </c>
      <c r="F22" s="25" t="s">
        <v>259</v>
      </c>
      <c r="G22" s="2" t="s">
        <v>52</v>
      </c>
      <c r="H22" s="3">
        <v>2024</v>
      </c>
      <c r="I22" s="4">
        <v>7.66</v>
      </c>
    </row>
    <row r="23" spans="1:9">
      <c r="A23" s="3">
        <v>21</v>
      </c>
      <c r="B23" s="1" t="s">
        <v>20</v>
      </c>
      <c r="C23" s="1" t="s">
        <v>261</v>
      </c>
      <c r="D23" s="3">
        <v>118651</v>
      </c>
      <c r="E23" s="3">
        <v>2115036</v>
      </c>
      <c r="F23" s="25" t="s">
        <v>262</v>
      </c>
      <c r="G23" s="2" t="s">
        <v>52</v>
      </c>
      <c r="H23" s="3">
        <v>2024</v>
      </c>
      <c r="I23" s="4">
        <v>8.14</v>
      </c>
    </row>
    <row r="24" spans="1:9">
      <c r="A24" s="3">
        <v>22</v>
      </c>
      <c r="B24" s="1" t="s">
        <v>20</v>
      </c>
      <c r="C24" s="1" t="s">
        <v>264</v>
      </c>
      <c r="D24" s="3">
        <v>118651</v>
      </c>
      <c r="E24" s="3">
        <v>2115027</v>
      </c>
      <c r="F24" s="25" t="s">
        <v>263</v>
      </c>
      <c r="G24" s="2" t="s">
        <v>52</v>
      </c>
      <c r="H24" s="3">
        <v>2024</v>
      </c>
      <c r="I24" s="4">
        <v>7.56</v>
      </c>
    </row>
    <row r="25" spans="1:9">
      <c r="A25" s="3">
        <v>23</v>
      </c>
      <c r="B25" s="1" t="s">
        <v>20</v>
      </c>
      <c r="C25" s="1" t="s">
        <v>265</v>
      </c>
      <c r="D25" s="3">
        <v>118651</v>
      </c>
      <c r="E25" s="3">
        <v>2115012</v>
      </c>
      <c r="F25" s="25" t="s">
        <v>266</v>
      </c>
      <c r="G25" s="2" t="s">
        <v>52</v>
      </c>
      <c r="H25" s="3">
        <v>2024</v>
      </c>
      <c r="I25" s="4">
        <v>8.69</v>
      </c>
    </row>
    <row r="26" spans="1:9">
      <c r="A26" s="3">
        <v>24</v>
      </c>
      <c r="B26" s="1" t="s">
        <v>20</v>
      </c>
      <c r="C26" s="1" t="s">
        <v>268</v>
      </c>
      <c r="D26" s="3">
        <v>118651</v>
      </c>
      <c r="E26" s="3">
        <v>2114998</v>
      </c>
      <c r="F26" s="25" t="s">
        <v>267</v>
      </c>
      <c r="G26" s="2" t="s">
        <v>52</v>
      </c>
      <c r="H26" s="3">
        <v>2024</v>
      </c>
      <c r="I26" s="4">
        <v>8.41</v>
      </c>
    </row>
    <row r="27" spans="1:9">
      <c r="A27" s="3">
        <v>25</v>
      </c>
      <c r="B27" s="1" t="s">
        <v>20</v>
      </c>
      <c r="C27" s="1" t="s">
        <v>269</v>
      </c>
      <c r="D27" s="3">
        <v>118651</v>
      </c>
      <c r="E27" s="3">
        <v>2114987</v>
      </c>
      <c r="F27" s="25" t="s">
        <v>270</v>
      </c>
      <c r="G27" s="2" t="s">
        <v>52</v>
      </c>
      <c r="H27" s="3">
        <v>2024</v>
      </c>
      <c r="I27" s="4">
        <v>8.06</v>
      </c>
    </row>
    <row r="28" spans="1:9">
      <c r="A28" s="3">
        <v>26</v>
      </c>
      <c r="B28" s="1" t="s">
        <v>20</v>
      </c>
      <c r="C28" s="1" t="s">
        <v>272</v>
      </c>
      <c r="D28" s="3">
        <v>118651</v>
      </c>
      <c r="E28" s="3">
        <v>2114953</v>
      </c>
      <c r="F28" s="25" t="s">
        <v>271</v>
      </c>
      <c r="G28" s="2" t="s">
        <v>52</v>
      </c>
      <c r="H28" s="3">
        <v>2024</v>
      </c>
      <c r="I28" s="4">
        <v>8.25</v>
      </c>
    </row>
    <row r="29" spans="1:9">
      <c r="A29" s="3">
        <v>27</v>
      </c>
      <c r="B29" s="1" t="s">
        <v>20</v>
      </c>
      <c r="C29" s="1" t="s">
        <v>273</v>
      </c>
      <c r="D29" s="3">
        <v>118651</v>
      </c>
      <c r="E29" s="3">
        <v>2114913</v>
      </c>
      <c r="F29" s="25" t="s">
        <v>274</v>
      </c>
      <c r="G29" s="2" t="s">
        <v>52</v>
      </c>
      <c r="H29" s="3">
        <v>2024</v>
      </c>
      <c r="I29" s="4">
        <v>7.15</v>
      </c>
    </row>
    <row r="30" spans="1:9">
      <c r="A30" s="3">
        <v>28</v>
      </c>
      <c r="B30" s="1" t="s">
        <v>20</v>
      </c>
      <c r="C30" s="1" t="s">
        <v>276</v>
      </c>
      <c r="D30" s="3">
        <v>118651</v>
      </c>
      <c r="E30" s="3">
        <v>2114907</v>
      </c>
      <c r="F30" s="25" t="s">
        <v>275</v>
      </c>
      <c r="G30" s="2" t="s">
        <v>52</v>
      </c>
      <c r="H30" s="3">
        <v>2024</v>
      </c>
      <c r="I30" s="4">
        <v>8.65</v>
      </c>
    </row>
    <row r="31" spans="1:9">
      <c r="A31" s="3">
        <v>29</v>
      </c>
      <c r="B31" s="1" t="s">
        <v>20</v>
      </c>
      <c r="C31" s="1" t="s">
        <v>277</v>
      </c>
      <c r="D31" s="3">
        <v>118651</v>
      </c>
      <c r="E31" s="2">
        <v>2114903</v>
      </c>
      <c r="F31" s="2">
        <v>12134</v>
      </c>
      <c r="G31" s="2" t="s">
        <v>52</v>
      </c>
      <c r="H31" s="3">
        <v>2024</v>
      </c>
      <c r="I31" s="4" t="s">
        <v>10</v>
      </c>
    </row>
    <row r="32" spans="1:9">
      <c r="A32" s="3">
        <v>30</v>
      </c>
      <c r="B32" s="1" t="s">
        <v>20</v>
      </c>
      <c r="C32" s="1" t="s">
        <v>278</v>
      </c>
      <c r="D32" s="3">
        <v>118651</v>
      </c>
      <c r="E32" s="2">
        <v>2114899</v>
      </c>
      <c r="F32" s="2">
        <v>12130</v>
      </c>
      <c r="G32" s="2" t="s">
        <v>52</v>
      </c>
      <c r="H32" s="3">
        <v>2024</v>
      </c>
      <c r="I32" s="4">
        <v>8.11</v>
      </c>
    </row>
    <row r="33" spans="1:9">
      <c r="A33" s="3">
        <v>31</v>
      </c>
      <c r="B33" s="1" t="s">
        <v>20</v>
      </c>
      <c r="C33" s="1" t="s">
        <v>279</v>
      </c>
      <c r="D33" s="3">
        <v>118651</v>
      </c>
      <c r="E33" s="2">
        <v>2114895</v>
      </c>
      <c r="F33" s="2">
        <v>12126</v>
      </c>
      <c r="G33" s="2" t="s">
        <v>52</v>
      </c>
      <c r="H33" s="3">
        <v>2024</v>
      </c>
      <c r="I33" s="4">
        <v>7.42</v>
      </c>
    </row>
    <row r="34" spans="1:9">
      <c r="A34" s="3">
        <v>32</v>
      </c>
      <c r="B34" s="1" t="s">
        <v>20</v>
      </c>
      <c r="C34" s="1" t="s">
        <v>280</v>
      </c>
      <c r="D34" s="3">
        <v>118651</v>
      </c>
      <c r="E34" s="2">
        <v>2114892</v>
      </c>
      <c r="F34" s="2">
        <v>12123</v>
      </c>
      <c r="G34" s="47" t="s">
        <v>52</v>
      </c>
      <c r="H34" s="20">
        <v>2024</v>
      </c>
      <c r="I34" s="24">
        <v>7.14</v>
      </c>
    </row>
    <row r="35" spans="1:9">
      <c r="A35" s="7"/>
      <c r="G35" s="50"/>
      <c r="H35" s="48"/>
      <c r="I35" s="51"/>
    </row>
    <row r="36" spans="1:9">
      <c r="A36" s="7"/>
      <c r="G36" s="8"/>
      <c r="H36" s="7"/>
      <c r="I36" s="9"/>
    </row>
    <row r="37" spans="1:9">
      <c r="A37" s="7"/>
      <c r="G37" s="8"/>
      <c r="H37" s="7"/>
      <c r="I37" s="9"/>
    </row>
    <row r="38" spans="1:9">
      <c r="A38" s="7"/>
      <c r="G38" s="8"/>
      <c r="H38" s="7"/>
      <c r="I38" s="9"/>
    </row>
    <row r="39" spans="1:9">
      <c r="A39" s="7"/>
      <c r="G39" s="8"/>
      <c r="H39" s="7"/>
      <c r="I39" s="9"/>
    </row>
    <row r="40" spans="1:9">
      <c r="A40" s="7"/>
      <c r="G40" s="8"/>
      <c r="H40" s="7"/>
      <c r="I40" s="9"/>
    </row>
    <row r="41" spans="1:9">
      <c r="A41" s="7"/>
      <c r="G41" s="8"/>
      <c r="H41" s="7"/>
      <c r="I41" s="9"/>
    </row>
    <row r="42" spans="1:9">
      <c r="A42" s="7"/>
      <c r="G42" s="8"/>
      <c r="H42" s="7"/>
      <c r="I42" s="9"/>
    </row>
    <row r="43" spans="1:9">
      <c r="A43" s="7"/>
      <c r="G43" s="8"/>
      <c r="H43" s="7"/>
      <c r="I43" s="9"/>
    </row>
    <row r="44" spans="1:9">
      <c r="A44" s="7"/>
      <c r="G44" s="8"/>
      <c r="H44" s="7"/>
      <c r="I44" s="9"/>
    </row>
    <row r="45" spans="1:9">
      <c r="A45" s="7"/>
      <c r="G45" s="8"/>
      <c r="H45" s="7"/>
      <c r="I45" s="9"/>
    </row>
    <row r="46" spans="1:9">
      <c r="A46" s="7"/>
      <c r="G46" s="8"/>
      <c r="H46" s="7"/>
      <c r="I46" s="9"/>
    </row>
  </sheetData>
  <sortState ref="A3:I27">
    <sortCondition descending="1" ref="I3:I27"/>
  </sortState>
  <mergeCells count="1">
    <mergeCell ref="A1:I1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selection activeCell="Q4" sqref="Q4"/>
    </sheetView>
  </sheetViews>
  <sheetFormatPr defaultRowHeight="15"/>
  <cols>
    <col min="2" max="2" width="11.7109375" bestFit="1" customWidth="1"/>
    <col min="3" max="3" width="20.855468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7.25" customHeight="1">
      <c r="A1" s="105" t="s">
        <v>83</v>
      </c>
      <c r="B1" s="105"/>
      <c r="C1" s="105"/>
      <c r="D1" s="105"/>
      <c r="E1" s="105"/>
      <c r="F1" s="105"/>
      <c r="G1" s="105"/>
      <c r="H1" s="105"/>
      <c r="I1" s="105"/>
    </row>
    <row r="2" spans="1:18" ht="18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ht="20.100000000000001" customHeight="1">
      <c r="A3" s="3">
        <v>1</v>
      </c>
      <c r="B3" s="3" t="s">
        <v>21</v>
      </c>
      <c r="C3" s="11" t="s">
        <v>84</v>
      </c>
      <c r="D3" s="3">
        <v>118641</v>
      </c>
      <c r="E3" s="3">
        <v>2114890</v>
      </c>
      <c r="F3" s="3">
        <v>12117</v>
      </c>
      <c r="G3" s="2" t="s">
        <v>52</v>
      </c>
      <c r="H3" s="3">
        <v>2024</v>
      </c>
      <c r="I3" s="3">
        <v>8.42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 ht="20.100000000000001" customHeight="1">
      <c r="A4" s="3">
        <v>2</v>
      </c>
      <c r="B4" s="3" t="s">
        <v>21</v>
      </c>
      <c r="C4" s="11" t="s">
        <v>85</v>
      </c>
      <c r="D4" s="3">
        <v>118641</v>
      </c>
      <c r="E4" s="3">
        <v>2114886</v>
      </c>
      <c r="F4" s="3">
        <v>12113</v>
      </c>
      <c r="G4" s="2" t="s">
        <v>52</v>
      </c>
      <c r="H4" s="3">
        <v>2024</v>
      </c>
      <c r="I4" s="3">
        <v>9.44</v>
      </c>
      <c r="K4" s="5" t="s">
        <v>11</v>
      </c>
      <c r="L4" s="5">
        <f>COUNTIFS(I3:I8, "&lt;=10", I3:I8, "&gt;=9")</f>
        <v>1</v>
      </c>
      <c r="M4" s="5">
        <f>COUNTIFS(I3:I8, "&lt;9", I3:I8, "&gt;=8")</f>
        <v>2</v>
      </c>
      <c r="N4" s="5">
        <f>COUNTIFS(I3:I8, "&lt;8", I3:I8, "&gt;=7")</f>
        <v>0</v>
      </c>
      <c r="O4" s="5">
        <f>COUNTIFS(I3:I8, "&lt;7", I3:I8, "&gt;=6")</f>
        <v>1</v>
      </c>
      <c r="P4" s="5">
        <f>COUNTIFS(I3:I8, "&lt;6", I3:I8, "&gt;=5")</f>
        <v>0</v>
      </c>
      <c r="Q4" s="5">
        <f>COUNTIF(I3:I8, "GPW")</f>
        <v>2</v>
      </c>
      <c r="R4" s="5">
        <f>L4+M4+N4+O4+P4+Q4</f>
        <v>6</v>
      </c>
    </row>
    <row r="5" spans="1:18" ht="20.100000000000001" customHeight="1">
      <c r="A5" s="3">
        <v>3</v>
      </c>
      <c r="B5" s="3" t="s">
        <v>21</v>
      </c>
      <c r="C5" s="11" t="s">
        <v>86</v>
      </c>
      <c r="D5" s="3">
        <v>118641</v>
      </c>
      <c r="E5" s="3">
        <v>2114870</v>
      </c>
      <c r="F5" s="3">
        <v>12097</v>
      </c>
      <c r="G5" s="2" t="s">
        <v>52</v>
      </c>
      <c r="H5" s="3">
        <v>2024</v>
      </c>
      <c r="I5" s="3" t="s">
        <v>10</v>
      </c>
    </row>
    <row r="6" spans="1:18" ht="20.100000000000001" customHeight="1">
      <c r="A6" s="3">
        <v>4</v>
      </c>
      <c r="B6" s="3" t="s">
        <v>21</v>
      </c>
      <c r="C6" s="11" t="s">
        <v>87</v>
      </c>
      <c r="D6" s="3">
        <v>118641</v>
      </c>
      <c r="E6" s="3">
        <v>2114835</v>
      </c>
      <c r="F6" s="3">
        <v>12062</v>
      </c>
      <c r="G6" s="2" t="s">
        <v>52</v>
      </c>
      <c r="H6" s="3">
        <v>2024</v>
      </c>
      <c r="I6" s="3">
        <v>6.18</v>
      </c>
    </row>
    <row r="7" spans="1:18" ht="20.100000000000001" customHeight="1">
      <c r="A7" s="3">
        <v>5</v>
      </c>
      <c r="B7" s="3" t="s">
        <v>21</v>
      </c>
      <c r="C7" s="11" t="s">
        <v>88</v>
      </c>
      <c r="D7" s="3">
        <v>118641</v>
      </c>
      <c r="E7" s="3">
        <v>2114809</v>
      </c>
      <c r="F7" s="3">
        <v>12036</v>
      </c>
      <c r="G7" s="2" t="s">
        <v>52</v>
      </c>
      <c r="H7" s="3">
        <v>2024</v>
      </c>
      <c r="I7" s="3">
        <v>8.42</v>
      </c>
    </row>
    <row r="8" spans="1:18" ht="20.100000000000001" customHeight="1">
      <c r="A8" s="20">
        <v>6</v>
      </c>
      <c r="B8" s="20" t="s">
        <v>21</v>
      </c>
      <c r="C8" s="41" t="s">
        <v>89</v>
      </c>
      <c r="D8" s="20">
        <v>118641</v>
      </c>
      <c r="E8" s="20">
        <v>2114807</v>
      </c>
      <c r="F8" s="20">
        <v>12034</v>
      </c>
      <c r="G8" s="47" t="s">
        <v>52</v>
      </c>
      <c r="H8" s="20">
        <v>2024</v>
      </c>
      <c r="I8" s="20" t="s">
        <v>10</v>
      </c>
    </row>
    <row r="9" spans="1:18" ht="20.100000000000001" customHeight="1">
      <c r="A9" s="48"/>
      <c r="B9" s="48"/>
      <c r="C9" s="54"/>
      <c r="D9" s="48"/>
      <c r="E9" s="48"/>
      <c r="F9" s="48"/>
      <c r="G9" s="50"/>
      <c r="H9" s="48"/>
      <c r="I9" s="48"/>
    </row>
    <row r="10" spans="1:18" ht="20.100000000000001" customHeight="1">
      <c r="A10" s="7"/>
      <c r="B10" s="7"/>
      <c r="C10" s="45"/>
      <c r="D10" s="7"/>
      <c r="E10" s="7"/>
      <c r="F10" s="7"/>
      <c r="G10" s="8"/>
      <c r="H10" s="7"/>
      <c r="I10" s="7"/>
    </row>
    <row r="11" spans="1:18" ht="20.100000000000001" customHeight="1">
      <c r="A11" s="7"/>
      <c r="B11" s="7"/>
      <c r="C11" s="45"/>
      <c r="D11" s="7"/>
      <c r="E11" s="7"/>
      <c r="F11" s="7"/>
      <c r="G11" s="8"/>
      <c r="H11" s="7"/>
      <c r="I11" s="7"/>
    </row>
    <row r="12" spans="1:18" ht="20.100000000000001" customHeight="1">
      <c r="A12" s="7"/>
      <c r="B12" s="7"/>
      <c r="C12" s="45"/>
      <c r="D12" s="7"/>
      <c r="E12" s="7"/>
      <c r="F12" s="7"/>
      <c r="G12" s="8"/>
      <c r="H12" s="7"/>
      <c r="I12" s="7"/>
    </row>
    <row r="13" spans="1:18" ht="20.100000000000001" customHeight="1">
      <c r="A13" s="7"/>
      <c r="B13" s="7"/>
      <c r="C13" s="45"/>
      <c r="D13" s="7"/>
      <c r="E13" s="7"/>
      <c r="F13" s="7"/>
      <c r="G13" s="8"/>
      <c r="H13" s="7"/>
      <c r="I13" s="7"/>
    </row>
    <row r="14" spans="1:18" ht="20.100000000000001" customHeight="1">
      <c r="A14" s="7"/>
      <c r="B14" s="7"/>
      <c r="C14" s="45"/>
      <c r="D14" s="7"/>
      <c r="E14" s="7"/>
      <c r="F14" s="7"/>
      <c r="G14" s="8"/>
      <c r="H14" s="7"/>
      <c r="I14" s="7"/>
    </row>
    <row r="15" spans="1:18" ht="20.100000000000001" customHeight="1">
      <c r="A15" s="7"/>
      <c r="B15" s="7"/>
      <c r="C15" s="45"/>
      <c r="D15" s="7"/>
      <c r="E15" s="7"/>
      <c r="F15" s="7"/>
      <c r="G15" s="8"/>
      <c r="H15" s="7"/>
      <c r="I15" s="7"/>
    </row>
  </sheetData>
  <sortState ref="C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Q4" sqref="Q4"/>
    </sheetView>
  </sheetViews>
  <sheetFormatPr defaultRowHeight="15"/>
  <cols>
    <col min="2" max="2" width="11.7109375" bestFit="1" customWidth="1"/>
    <col min="3" max="3" width="20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1.25" customHeight="1">
      <c r="A1" s="105" t="s">
        <v>137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44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22</v>
      </c>
      <c r="C3" s="1" t="s">
        <v>281</v>
      </c>
      <c r="D3" s="3">
        <v>118651</v>
      </c>
      <c r="E3" s="3">
        <v>2014539</v>
      </c>
      <c r="F3" s="3">
        <v>10519</v>
      </c>
      <c r="G3" s="2" t="s">
        <v>118</v>
      </c>
      <c r="H3" s="3">
        <v>2024</v>
      </c>
      <c r="I3" s="4">
        <v>8.6300000000000008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3" t="s">
        <v>22</v>
      </c>
      <c r="C4" s="1" t="s">
        <v>282</v>
      </c>
      <c r="D4" s="3">
        <v>118651</v>
      </c>
      <c r="E4" s="3">
        <v>2115381</v>
      </c>
      <c r="F4" s="3">
        <v>12612</v>
      </c>
      <c r="G4" s="2" t="s">
        <v>52</v>
      </c>
      <c r="H4" s="3">
        <v>2024</v>
      </c>
      <c r="I4" s="3">
        <v>7.44</v>
      </c>
      <c r="K4" s="5" t="s">
        <v>11</v>
      </c>
      <c r="L4" s="5">
        <f>COUNTIFS(I3:I36, "&lt;=10", I3:I36, "&gt;=9")</f>
        <v>13</v>
      </c>
      <c r="M4" s="5">
        <f>COUNTIFS(I3:I36, "&lt;9", I3:I36, "&gt;=8")</f>
        <v>12</v>
      </c>
      <c r="N4" s="5">
        <f>COUNTIFS(I3:I36, "&lt;8", I3:I36, "&gt;=7")</f>
        <v>5</v>
      </c>
      <c r="O4" s="5">
        <f>COUNTIFS(I3:I36, "&lt;7", I3:I36, "&gt;=6")</f>
        <v>2</v>
      </c>
      <c r="P4" s="5">
        <f>COUNTIFS(I3:I36, "&lt;6", I3:I36, "&gt;=5")</f>
        <v>0</v>
      </c>
      <c r="Q4" s="5">
        <f>COUNTIF(I3:I36, "GPW")</f>
        <v>2</v>
      </c>
      <c r="R4" s="5">
        <f>L4+M4+N4+O4+P4+Q4</f>
        <v>34</v>
      </c>
    </row>
    <row r="5" spans="1:18">
      <c r="A5" s="3">
        <v>3</v>
      </c>
      <c r="B5" s="3" t="s">
        <v>22</v>
      </c>
      <c r="C5" s="1" t="s">
        <v>283</v>
      </c>
      <c r="D5" s="3">
        <v>118651</v>
      </c>
      <c r="E5" s="3">
        <v>2115342</v>
      </c>
      <c r="F5" s="3">
        <v>12573</v>
      </c>
      <c r="G5" s="2" t="s">
        <v>52</v>
      </c>
      <c r="H5" s="3">
        <v>2024</v>
      </c>
      <c r="I5" s="4">
        <v>9</v>
      </c>
    </row>
    <row r="6" spans="1:18">
      <c r="A6" s="3">
        <v>4</v>
      </c>
      <c r="B6" s="3" t="s">
        <v>22</v>
      </c>
      <c r="C6" s="1" t="s">
        <v>284</v>
      </c>
      <c r="D6" s="3">
        <v>118651</v>
      </c>
      <c r="E6" s="3">
        <v>2115339</v>
      </c>
      <c r="F6" s="3">
        <v>12570</v>
      </c>
      <c r="G6" s="2" t="s">
        <v>52</v>
      </c>
      <c r="H6" s="3">
        <v>2024</v>
      </c>
      <c r="I6" s="4">
        <v>9.3800000000000008</v>
      </c>
    </row>
    <row r="7" spans="1:18">
      <c r="A7" s="3">
        <v>5</v>
      </c>
      <c r="B7" s="3" t="s">
        <v>22</v>
      </c>
      <c r="C7" s="1" t="s">
        <v>285</v>
      </c>
      <c r="D7" s="3">
        <v>118651</v>
      </c>
      <c r="E7" s="3">
        <v>2115335</v>
      </c>
      <c r="F7" s="3">
        <v>12566</v>
      </c>
      <c r="G7" s="2" t="s">
        <v>52</v>
      </c>
      <c r="H7" s="3">
        <v>2024</v>
      </c>
      <c r="I7" s="3">
        <v>9.6199999999999992</v>
      </c>
    </row>
    <row r="8" spans="1:18">
      <c r="A8" s="3">
        <v>6</v>
      </c>
      <c r="B8" s="3" t="s">
        <v>22</v>
      </c>
      <c r="C8" s="1" t="s">
        <v>286</v>
      </c>
      <c r="D8" s="3">
        <v>118651</v>
      </c>
      <c r="E8" s="3">
        <v>2115314</v>
      </c>
      <c r="F8" s="3">
        <v>12545</v>
      </c>
      <c r="G8" s="2" t="s">
        <v>52</v>
      </c>
      <c r="H8" s="3">
        <v>2024</v>
      </c>
      <c r="I8" s="4">
        <v>6.66</v>
      </c>
    </row>
    <row r="9" spans="1:18">
      <c r="A9" s="3">
        <v>7</v>
      </c>
      <c r="B9" s="3" t="s">
        <v>22</v>
      </c>
      <c r="C9" s="1" t="s">
        <v>287</v>
      </c>
      <c r="D9" s="3">
        <v>118651</v>
      </c>
      <c r="E9" s="3">
        <v>2115304</v>
      </c>
      <c r="F9" s="3">
        <v>12535</v>
      </c>
      <c r="G9" s="2" t="s">
        <v>52</v>
      </c>
      <c r="H9" s="3">
        <v>2024</v>
      </c>
      <c r="I9" s="3">
        <v>8.92</v>
      </c>
    </row>
    <row r="10" spans="1:18">
      <c r="A10" s="3">
        <v>8</v>
      </c>
      <c r="B10" s="3" t="s">
        <v>22</v>
      </c>
      <c r="C10" s="1" t="s">
        <v>159</v>
      </c>
      <c r="D10" s="3">
        <v>118651</v>
      </c>
      <c r="E10" s="3">
        <v>2115283</v>
      </c>
      <c r="F10" s="3">
        <v>12514</v>
      </c>
      <c r="G10" s="2" t="s">
        <v>52</v>
      </c>
      <c r="H10" s="3">
        <v>2024</v>
      </c>
      <c r="I10" s="3">
        <v>9.01</v>
      </c>
    </row>
    <row r="11" spans="1:18">
      <c r="A11" s="3">
        <v>9</v>
      </c>
      <c r="B11" s="3" t="s">
        <v>22</v>
      </c>
      <c r="C11" s="1" t="s">
        <v>288</v>
      </c>
      <c r="D11" s="3">
        <v>118651</v>
      </c>
      <c r="E11" s="3">
        <v>2115259</v>
      </c>
      <c r="F11" s="3">
        <v>12490</v>
      </c>
      <c r="G11" s="2" t="s">
        <v>52</v>
      </c>
      <c r="H11" s="3">
        <v>2024</v>
      </c>
      <c r="I11" s="4">
        <v>8.6300000000000008</v>
      </c>
    </row>
    <row r="12" spans="1:18">
      <c r="A12" s="3">
        <v>10</v>
      </c>
      <c r="B12" s="3" t="s">
        <v>22</v>
      </c>
      <c r="C12" s="1" t="s">
        <v>289</v>
      </c>
      <c r="D12" s="3">
        <v>118651</v>
      </c>
      <c r="E12" s="3">
        <v>2115219</v>
      </c>
      <c r="F12" s="3">
        <v>12450</v>
      </c>
      <c r="G12" s="2" t="s">
        <v>52</v>
      </c>
      <c r="H12" s="3">
        <v>2024</v>
      </c>
      <c r="I12" s="3">
        <v>9.44</v>
      </c>
    </row>
    <row r="13" spans="1:18">
      <c r="A13" s="3">
        <v>11</v>
      </c>
      <c r="B13" s="3" t="s">
        <v>22</v>
      </c>
      <c r="C13" s="1" t="s">
        <v>290</v>
      </c>
      <c r="D13" s="3">
        <v>118651</v>
      </c>
      <c r="E13" s="3">
        <v>2115213</v>
      </c>
      <c r="F13" s="3">
        <v>12444</v>
      </c>
      <c r="G13" s="2" t="s">
        <v>52</v>
      </c>
      <c r="H13" s="3">
        <v>2024</v>
      </c>
      <c r="I13" s="4">
        <v>8.82</v>
      </c>
    </row>
    <row r="14" spans="1:18">
      <c r="A14" s="3">
        <v>12</v>
      </c>
      <c r="B14" s="3" t="s">
        <v>22</v>
      </c>
      <c r="C14" s="1" t="s">
        <v>291</v>
      </c>
      <c r="D14" s="3">
        <v>118651</v>
      </c>
      <c r="E14" s="3">
        <v>2115206</v>
      </c>
      <c r="F14" s="3">
        <v>12437</v>
      </c>
      <c r="G14" s="2" t="s">
        <v>52</v>
      </c>
      <c r="H14" s="3">
        <v>2024</v>
      </c>
      <c r="I14" s="4">
        <v>8.66</v>
      </c>
    </row>
    <row r="15" spans="1:18">
      <c r="A15" s="3">
        <v>13</v>
      </c>
      <c r="B15" s="3" t="s">
        <v>22</v>
      </c>
      <c r="C15" s="1" t="s">
        <v>50</v>
      </c>
      <c r="D15" s="3">
        <v>118651</v>
      </c>
      <c r="E15" s="3">
        <v>2115191</v>
      </c>
      <c r="F15" s="3">
        <v>12422</v>
      </c>
      <c r="G15" s="2" t="s">
        <v>52</v>
      </c>
      <c r="H15" s="3">
        <v>2024</v>
      </c>
      <c r="I15" s="4">
        <v>6.82</v>
      </c>
    </row>
    <row r="16" spans="1:18">
      <c r="A16" s="3">
        <v>14</v>
      </c>
      <c r="B16" s="3" t="s">
        <v>22</v>
      </c>
      <c r="C16" s="1" t="s">
        <v>292</v>
      </c>
      <c r="D16" s="3">
        <v>118651</v>
      </c>
      <c r="E16" s="3">
        <v>2115188</v>
      </c>
      <c r="F16" s="3">
        <v>12419</v>
      </c>
      <c r="G16" s="2" t="s">
        <v>52</v>
      </c>
      <c r="H16" s="3">
        <v>2024</v>
      </c>
      <c r="I16" s="4">
        <v>8.2799999999999994</v>
      </c>
    </row>
    <row r="17" spans="1:9">
      <c r="A17" s="3">
        <v>15</v>
      </c>
      <c r="B17" s="3" t="s">
        <v>22</v>
      </c>
      <c r="C17" s="1" t="s">
        <v>42</v>
      </c>
      <c r="D17" s="3">
        <v>118651</v>
      </c>
      <c r="E17" s="3">
        <v>2115158</v>
      </c>
      <c r="F17" s="3">
        <v>12389</v>
      </c>
      <c r="G17" s="2" t="s">
        <v>52</v>
      </c>
      <c r="H17" s="3">
        <v>2024</v>
      </c>
      <c r="I17" s="4">
        <v>8.68</v>
      </c>
    </row>
    <row r="18" spans="1:9">
      <c r="A18" s="3">
        <v>16</v>
      </c>
      <c r="B18" s="3" t="s">
        <v>22</v>
      </c>
      <c r="C18" s="1" t="s">
        <v>293</v>
      </c>
      <c r="D18" s="3">
        <v>118651</v>
      </c>
      <c r="E18" s="3">
        <v>2115148</v>
      </c>
      <c r="F18" s="3">
        <v>12379</v>
      </c>
      <c r="G18" s="2" t="s">
        <v>52</v>
      </c>
      <c r="H18" s="3">
        <v>2024</v>
      </c>
      <c r="I18" s="4">
        <v>9.32</v>
      </c>
    </row>
    <row r="19" spans="1:9">
      <c r="A19" s="3">
        <v>17</v>
      </c>
      <c r="B19" s="3" t="s">
        <v>22</v>
      </c>
      <c r="C19" s="1" t="s">
        <v>294</v>
      </c>
      <c r="D19" s="3">
        <v>118651</v>
      </c>
      <c r="E19" s="3">
        <v>2115144</v>
      </c>
      <c r="F19" s="3">
        <v>12375</v>
      </c>
      <c r="G19" s="2" t="s">
        <v>52</v>
      </c>
      <c r="H19" s="3">
        <v>2024</v>
      </c>
      <c r="I19" s="4">
        <v>8.4600000000000009</v>
      </c>
    </row>
    <row r="20" spans="1:9">
      <c r="A20" s="3">
        <v>18</v>
      </c>
      <c r="B20" s="3" t="s">
        <v>22</v>
      </c>
      <c r="C20" s="1" t="s">
        <v>295</v>
      </c>
      <c r="D20" s="3">
        <v>118651</v>
      </c>
      <c r="E20" s="3">
        <v>2115141</v>
      </c>
      <c r="F20" s="3">
        <v>12373</v>
      </c>
      <c r="G20" s="2" t="s">
        <v>52</v>
      </c>
      <c r="H20" s="3">
        <v>2024</v>
      </c>
      <c r="I20" s="3">
        <v>8.48</v>
      </c>
    </row>
    <row r="21" spans="1:9">
      <c r="A21" s="3">
        <v>19</v>
      </c>
      <c r="B21" s="3" t="s">
        <v>22</v>
      </c>
      <c r="C21" s="1" t="s">
        <v>296</v>
      </c>
      <c r="D21" s="3">
        <v>118651</v>
      </c>
      <c r="E21" s="3">
        <v>2115122</v>
      </c>
      <c r="F21" s="3">
        <v>12353</v>
      </c>
      <c r="G21" s="2" t="s">
        <v>52</v>
      </c>
      <c r="H21" s="3">
        <v>2024</v>
      </c>
      <c r="I21" s="4" t="s">
        <v>10</v>
      </c>
    </row>
    <row r="22" spans="1:9">
      <c r="A22" s="3">
        <v>20</v>
      </c>
      <c r="B22" s="3" t="s">
        <v>22</v>
      </c>
      <c r="C22" s="1" t="s">
        <v>297</v>
      </c>
      <c r="D22" s="3">
        <v>118651</v>
      </c>
      <c r="E22" s="3">
        <v>2115113</v>
      </c>
      <c r="F22" s="3">
        <v>12344</v>
      </c>
      <c r="G22" s="2" t="s">
        <v>52</v>
      </c>
      <c r="H22" s="3">
        <v>2024</v>
      </c>
      <c r="I22" s="4">
        <v>7.34</v>
      </c>
    </row>
    <row r="23" spans="1:9">
      <c r="A23" s="3">
        <v>21</v>
      </c>
      <c r="B23" s="3" t="s">
        <v>22</v>
      </c>
      <c r="C23" s="1" t="s">
        <v>298</v>
      </c>
      <c r="D23" s="3">
        <v>118651</v>
      </c>
      <c r="E23" s="3">
        <v>2115111</v>
      </c>
      <c r="F23" s="3">
        <v>12342</v>
      </c>
      <c r="G23" s="2" t="s">
        <v>52</v>
      </c>
      <c r="H23" s="3">
        <v>2024</v>
      </c>
      <c r="I23" s="3">
        <v>7.65</v>
      </c>
    </row>
    <row r="24" spans="1:9">
      <c r="A24" s="3">
        <v>22</v>
      </c>
      <c r="B24" s="3" t="s">
        <v>22</v>
      </c>
      <c r="C24" s="1" t="s">
        <v>299</v>
      </c>
      <c r="D24" s="3">
        <v>118651</v>
      </c>
      <c r="E24" s="3">
        <v>2115103</v>
      </c>
      <c r="F24" s="3">
        <v>12334</v>
      </c>
      <c r="G24" s="2" t="s">
        <v>52</v>
      </c>
      <c r="H24" s="3">
        <v>2024</v>
      </c>
      <c r="I24" s="3">
        <v>9</v>
      </c>
    </row>
    <row r="25" spans="1:9">
      <c r="A25" s="3">
        <v>23</v>
      </c>
      <c r="B25" s="3" t="s">
        <v>22</v>
      </c>
      <c r="C25" s="1" t="s">
        <v>300</v>
      </c>
      <c r="D25" s="3">
        <v>118651</v>
      </c>
      <c r="E25" s="3">
        <v>2115092</v>
      </c>
      <c r="F25" s="3">
        <v>12323</v>
      </c>
      <c r="G25" s="2" t="s">
        <v>52</v>
      </c>
      <c r="H25" s="3">
        <v>2024</v>
      </c>
      <c r="I25" s="4" t="s">
        <v>10</v>
      </c>
    </row>
    <row r="26" spans="1:9">
      <c r="A26" s="3">
        <v>24</v>
      </c>
      <c r="B26" s="3" t="s">
        <v>22</v>
      </c>
      <c r="C26" s="1" t="s">
        <v>301</v>
      </c>
      <c r="D26" s="3">
        <v>118651</v>
      </c>
      <c r="E26" s="3">
        <v>2115075</v>
      </c>
      <c r="F26" s="3">
        <v>12306</v>
      </c>
      <c r="G26" s="2" t="s">
        <v>52</v>
      </c>
      <c r="H26" s="3">
        <v>2024</v>
      </c>
      <c r="I26" s="4">
        <v>9.35</v>
      </c>
    </row>
    <row r="27" spans="1:9">
      <c r="A27" s="3">
        <v>25</v>
      </c>
      <c r="B27" s="3" t="s">
        <v>22</v>
      </c>
      <c r="C27" s="1" t="s">
        <v>302</v>
      </c>
      <c r="D27" s="3">
        <v>118651</v>
      </c>
      <c r="E27" s="3">
        <v>2114999</v>
      </c>
      <c r="F27" s="3">
        <v>12230</v>
      </c>
      <c r="G27" s="2" t="s">
        <v>52</v>
      </c>
      <c r="H27" s="3">
        <v>2024</v>
      </c>
      <c r="I27" s="4">
        <v>9.35</v>
      </c>
    </row>
    <row r="28" spans="1:9">
      <c r="A28" s="3">
        <v>26</v>
      </c>
      <c r="B28" s="3" t="s">
        <v>22</v>
      </c>
      <c r="C28" s="1" t="s">
        <v>303</v>
      </c>
      <c r="D28" s="3">
        <v>118651</v>
      </c>
      <c r="E28" s="3">
        <v>2115016</v>
      </c>
      <c r="F28" s="3">
        <v>12247</v>
      </c>
      <c r="G28" s="2" t="s">
        <v>52</v>
      </c>
      <c r="H28" s="3">
        <v>2024</v>
      </c>
      <c r="I28" s="4">
        <v>9.2100000000000009</v>
      </c>
    </row>
    <row r="29" spans="1:9">
      <c r="A29" s="3">
        <v>27</v>
      </c>
      <c r="B29" s="3" t="s">
        <v>22</v>
      </c>
      <c r="C29" s="1" t="s">
        <v>304</v>
      </c>
      <c r="D29" s="3">
        <v>118651</v>
      </c>
      <c r="E29" s="3">
        <v>2115022</v>
      </c>
      <c r="F29" s="3">
        <v>12253</v>
      </c>
      <c r="G29" s="2" t="s">
        <v>52</v>
      </c>
      <c r="H29" s="3">
        <v>2024</v>
      </c>
      <c r="I29" s="4">
        <v>7.45</v>
      </c>
    </row>
    <row r="30" spans="1:9">
      <c r="A30" s="3">
        <v>28</v>
      </c>
      <c r="B30" s="3" t="s">
        <v>22</v>
      </c>
      <c r="C30" s="1" t="s">
        <v>305</v>
      </c>
      <c r="D30" s="3">
        <v>118651</v>
      </c>
      <c r="E30" s="3">
        <v>2114984</v>
      </c>
      <c r="F30" s="3">
        <v>12215</v>
      </c>
      <c r="G30" s="2" t="s">
        <v>52</v>
      </c>
      <c r="H30" s="3">
        <v>2024</v>
      </c>
      <c r="I30" s="4">
        <v>9.18</v>
      </c>
    </row>
    <row r="31" spans="1:9">
      <c r="A31" s="3">
        <v>29</v>
      </c>
      <c r="B31" s="3" t="s">
        <v>22</v>
      </c>
      <c r="C31" s="1" t="s">
        <v>306</v>
      </c>
      <c r="D31" s="3">
        <v>118651</v>
      </c>
      <c r="E31" s="3">
        <v>2114968</v>
      </c>
      <c r="F31" s="3">
        <v>12199</v>
      </c>
      <c r="G31" s="2" t="s">
        <v>52</v>
      </c>
      <c r="H31" s="3">
        <v>2024</v>
      </c>
      <c r="I31" s="3">
        <v>9.15</v>
      </c>
    </row>
    <row r="32" spans="1:9">
      <c r="A32" s="3">
        <v>30</v>
      </c>
      <c r="B32" s="3" t="s">
        <v>22</v>
      </c>
      <c r="C32" s="1" t="s">
        <v>307</v>
      </c>
      <c r="D32" s="3">
        <v>118651</v>
      </c>
      <c r="E32" s="3">
        <v>2114955</v>
      </c>
      <c r="F32" s="3">
        <v>12186</v>
      </c>
      <c r="G32" s="2" t="s">
        <v>52</v>
      </c>
      <c r="H32" s="3">
        <v>2024</v>
      </c>
      <c r="I32" s="4">
        <v>8.59</v>
      </c>
    </row>
    <row r="33" spans="1:9">
      <c r="A33" s="3">
        <v>31</v>
      </c>
      <c r="B33" s="3" t="s">
        <v>22</v>
      </c>
      <c r="C33" s="1" t="s">
        <v>308</v>
      </c>
      <c r="D33" s="3">
        <v>118651</v>
      </c>
      <c r="E33" s="3">
        <v>2114942</v>
      </c>
      <c r="F33" s="3">
        <v>12173</v>
      </c>
      <c r="G33" s="2" t="s">
        <v>52</v>
      </c>
      <c r="H33" s="3">
        <v>2024</v>
      </c>
      <c r="I33" s="4">
        <v>7.76</v>
      </c>
    </row>
    <row r="34" spans="1:9">
      <c r="A34" s="3">
        <v>32</v>
      </c>
      <c r="B34" s="3" t="s">
        <v>22</v>
      </c>
      <c r="C34" s="1" t="s">
        <v>309</v>
      </c>
      <c r="D34" s="3">
        <v>118651</v>
      </c>
      <c r="E34" s="3">
        <v>2114898</v>
      </c>
      <c r="F34" s="3">
        <v>12129</v>
      </c>
      <c r="G34" s="2" t="s">
        <v>52</v>
      </c>
      <c r="H34" s="3">
        <v>2024</v>
      </c>
      <c r="I34" s="4">
        <v>9.01</v>
      </c>
    </row>
    <row r="35" spans="1:9">
      <c r="A35" s="3">
        <v>33</v>
      </c>
      <c r="B35" s="3" t="s">
        <v>22</v>
      </c>
      <c r="C35" s="1" t="s">
        <v>310</v>
      </c>
      <c r="D35" s="3">
        <v>118651</v>
      </c>
      <c r="E35" s="3">
        <v>2114897</v>
      </c>
      <c r="F35" s="3">
        <v>12128</v>
      </c>
      <c r="G35" s="2" t="s">
        <v>52</v>
      </c>
      <c r="H35" s="3">
        <v>2024</v>
      </c>
      <c r="I35" s="3">
        <v>8.86</v>
      </c>
    </row>
    <row r="36" spans="1:9">
      <c r="A36" s="3">
        <v>34</v>
      </c>
      <c r="B36" s="3" t="s">
        <v>22</v>
      </c>
      <c r="C36" s="1" t="s">
        <v>311</v>
      </c>
      <c r="D36" s="3">
        <v>118651</v>
      </c>
      <c r="E36" s="3">
        <v>2114894</v>
      </c>
      <c r="F36" s="3">
        <v>12125</v>
      </c>
      <c r="G36" s="47" t="s">
        <v>52</v>
      </c>
      <c r="H36" s="20">
        <v>2024</v>
      </c>
      <c r="I36" s="4">
        <v>8.0299999999999994</v>
      </c>
    </row>
    <row r="37" spans="1:9">
      <c r="A37" s="7"/>
      <c r="B37" s="7"/>
      <c r="D37" s="7"/>
      <c r="E37" s="7"/>
      <c r="F37" s="7"/>
      <c r="G37" s="50"/>
      <c r="H37" s="48"/>
      <c r="I37" s="9"/>
    </row>
    <row r="38" spans="1:9">
      <c r="A38" s="7"/>
      <c r="B38" s="7"/>
      <c r="G38" s="8"/>
      <c r="H38" s="7"/>
      <c r="I38" s="9"/>
    </row>
    <row r="39" spans="1:9">
      <c r="A39" s="7"/>
      <c r="B39" s="7"/>
      <c r="G39" s="8"/>
      <c r="H39" s="7"/>
      <c r="I39" s="9"/>
    </row>
    <row r="40" spans="1:9">
      <c r="A40" s="7"/>
      <c r="B40" s="7"/>
      <c r="G40" s="8"/>
      <c r="H40" s="7"/>
      <c r="I40" s="9"/>
    </row>
    <row r="41" spans="1:9">
      <c r="A41" s="7"/>
      <c r="B41" s="7"/>
      <c r="G41" s="8"/>
      <c r="H41" s="7"/>
      <c r="I41" s="9"/>
    </row>
    <row r="42" spans="1:9">
      <c r="A42" s="7"/>
      <c r="B42" s="7"/>
      <c r="G42" s="8"/>
      <c r="H42" s="7"/>
      <c r="I42" s="9"/>
    </row>
    <row r="43" spans="1:9">
      <c r="A43" s="7"/>
      <c r="B43" s="7"/>
      <c r="G43" s="8"/>
      <c r="H43" s="7"/>
      <c r="I43" s="9"/>
    </row>
    <row r="44" spans="1:9">
      <c r="A44" s="7"/>
      <c r="B44" s="7"/>
      <c r="G44" s="8"/>
      <c r="H44" s="7"/>
      <c r="I44" s="9"/>
    </row>
    <row r="45" spans="1:9">
      <c r="A45" s="7"/>
      <c r="B45" s="7"/>
      <c r="G45" s="8"/>
      <c r="H45" s="7"/>
      <c r="I45" s="9"/>
    </row>
    <row r="46" spans="1:9">
      <c r="A46" s="7"/>
      <c r="B46" s="7"/>
      <c r="G46" s="8"/>
      <c r="H46" s="7"/>
      <c r="I46" s="9"/>
    </row>
    <row r="47" spans="1:9">
      <c r="A47" s="7"/>
      <c r="B47" s="7"/>
      <c r="G47" s="8"/>
      <c r="H47" s="7"/>
      <c r="I47" s="9"/>
    </row>
    <row r="48" spans="1:9">
      <c r="A48" s="7"/>
      <c r="B48" s="7"/>
      <c r="G48" s="8"/>
      <c r="H48" s="7"/>
      <c r="I48" s="9"/>
    </row>
    <row r="49" spans="1:9">
      <c r="A49" s="7"/>
      <c r="B49" s="7"/>
      <c r="G49" s="8"/>
      <c r="H49" s="7"/>
      <c r="I49" s="9"/>
    </row>
    <row r="50" spans="1:9">
      <c r="A50" s="7"/>
      <c r="B50" s="7"/>
      <c r="G50" s="8"/>
      <c r="H50" s="7"/>
      <c r="I50" s="9"/>
    </row>
    <row r="51" spans="1:9">
      <c r="A51" s="7"/>
      <c r="B51" s="7"/>
      <c r="G51" s="8"/>
      <c r="H51" s="7"/>
      <c r="I51" s="9"/>
    </row>
    <row r="52" spans="1:9">
      <c r="A52" s="7"/>
      <c r="B52" s="7"/>
      <c r="G52" s="8"/>
      <c r="H52" s="7"/>
      <c r="I52" s="9"/>
    </row>
    <row r="53" spans="1:9">
      <c r="A53" s="7"/>
      <c r="B53" s="7"/>
      <c r="G53" s="8"/>
      <c r="H53" s="7"/>
      <c r="I53" s="9"/>
    </row>
    <row r="54" spans="1:9">
      <c r="A54" s="7"/>
      <c r="B54" s="7"/>
      <c r="G54" s="8"/>
      <c r="H54" s="7"/>
      <c r="I54" s="9"/>
    </row>
    <row r="55" spans="1:9">
      <c r="A55" s="7"/>
      <c r="B55" s="7"/>
      <c r="G55" s="8"/>
      <c r="H55" s="7"/>
      <c r="I55" s="9"/>
    </row>
    <row r="56" spans="1:9">
      <c r="A56" s="7"/>
      <c r="B56" s="7"/>
      <c r="G56" s="8"/>
      <c r="H56" s="7"/>
      <c r="I56" s="9"/>
    </row>
    <row r="57" spans="1:9">
      <c r="A57" s="7"/>
      <c r="B57" s="7"/>
      <c r="G57" s="8"/>
      <c r="H57" s="7"/>
      <c r="I57" s="9"/>
    </row>
    <row r="58" spans="1:9">
      <c r="A58" s="7"/>
      <c r="B58" s="7"/>
      <c r="G58" s="8"/>
      <c r="H58" s="7"/>
      <c r="I58" s="9"/>
    </row>
    <row r="59" spans="1:9">
      <c r="A59" s="7"/>
      <c r="B59" s="7"/>
      <c r="G59" s="8"/>
      <c r="H59" s="7"/>
      <c r="I59" s="9"/>
    </row>
    <row r="60" spans="1:9">
      <c r="A60" s="7"/>
      <c r="B60" s="7"/>
      <c r="G60" s="8"/>
      <c r="H60" s="7"/>
      <c r="I60" s="9"/>
    </row>
    <row r="61" spans="1:9">
      <c r="A61" s="7"/>
      <c r="B61" s="7"/>
      <c r="G61" s="8"/>
      <c r="H61" s="7"/>
      <c r="I61" s="9"/>
    </row>
    <row r="62" spans="1:9">
      <c r="A62" s="7"/>
      <c r="B62" s="7"/>
      <c r="G62" s="8"/>
      <c r="H62" s="7"/>
      <c r="I62" s="9"/>
    </row>
  </sheetData>
  <sortState ref="A3:I32">
    <sortCondition descending="1" ref="I3:I32"/>
  </sortState>
  <mergeCells count="1">
    <mergeCell ref="A1:I1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69"/>
  <sheetViews>
    <sheetView zoomScale="85" zoomScaleNormal="85" workbookViewId="0">
      <selection activeCell="Q4" sqref="Q4"/>
    </sheetView>
  </sheetViews>
  <sheetFormatPr defaultRowHeight="15"/>
  <cols>
    <col min="2" max="2" width="13.42578125" bestFit="1" customWidth="1"/>
    <col min="3" max="3" width="26.5703125" bestFit="1" customWidth="1"/>
    <col min="5" max="5" width="9.42578125" bestFit="1" customWidth="1"/>
    <col min="6" max="6" width="10.28515625" bestFit="1" customWidth="1"/>
    <col min="7" max="7" width="21" bestFit="1" customWidth="1"/>
    <col min="8" max="8" width="16.140625" bestFit="1" customWidth="1"/>
    <col min="9" max="9" width="1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51" customHeight="1">
      <c r="A1" s="105" t="s">
        <v>138</v>
      </c>
      <c r="B1" s="105"/>
      <c r="C1" s="105"/>
      <c r="D1" s="105"/>
      <c r="E1" s="105"/>
      <c r="F1" s="105"/>
      <c r="G1" s="105"/>
      <c r="H1" s="105"/>
      <c r="I1" s="105"/>
    </row>
    <row r="2" spans="1:18" ht="15.75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89" t="s">
        <v>7</v>
      </c>
      <c r="I2" s="89" t="s">
        <v>8</v>
      </c>
    </row>
    <row r="3" spans="1:18" ht="15.75">
      <c r="A3" s="90">
        <v>1</v>
      </c>
      <c r="B3" s="90" t="s">
        <v>23</v>
      </c>
      <c r="C3" s="98" t="s">
        <v>497</v>
      </c>
      <c r="D3" s="90">
        <v>118651</v>
      </c>
      <c r="E3" s="90">
        <v>1914308</v>
      </c>
      <c r="F3" s="90">
        <v>9680</v>
      </c>
      <c r="G3" s="90" t="s">
        <v>140</v>
      </c>
      <c r="H3" s="90">
        <v>2024</v>
      </c>
      <c r="I3" s="92">
        <v>8.07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 ht="15.75">
      <c r="A4" s="90">
        <v>2</v>
      </c>
      <c r="B4" s="90" t="s">
        <v>23</v>
      </c>
      <c r="C4" s="98" t="s">
        <v>498</v>
      </c>
      <c r="D4" s="90">
        <v>118651</v>
      </c>
      <c r="E4" s="90">
        <v>2014583</v>
      </c>
      <c r="F4" s="90">
        <v>10563</v>
      </c>
      <c r="G4" s="90" t="s">
        <v>118</v>
      </c>
      <c r="H4" s="90">
        <v>2024</v>
      </c>
      <c r="I4" s="92">
        <v>8.06</v>
      </c>
      <c r="K4" s="5" t="s">
        <v>11</v>
      </c>
      <c r="L4" s="5">
        <f>COUNTIFS(I3:I69, "&lt;=10", I3:I69, "&gt;=9")</f>
        <v>0</v>
      </c>
      <c r="M4" s="5">
        <f>COUNTIFS(I3:I69, "&lt;9", I3:I69, "&gt;=8")</f>
        <v>9</v>
      </c>
      <c r="N4" s="5">
        <f>COUNTIFS(I3:I69, "&lt;8", I3:I69, "&gt;=7")</f>
        <v>31</v>
      </c>
      <c r="O4" s="5">
        <f>COUNTIFS(I3:I69, "&lt;7", I3:I69, "&gt;=6")</f>
        <v>14</v>
      </c>
      <c r="P4" s="5">
        <f>COUNTIFS(I3:I69, "&lt;6", I3:I69, "&gt;=5")</f>
        <v>0</v>
      </c>
      <c r="Q4" s="5">
        <f>COUNTIF(I3:I69, "GPW")</f>
        <v>13</v>
      </c>
      <c r="R4" s="5">
        <f>L4+M4+N4+O4+P4+Q4</f>
        <v>67</v>
      </c>
    </row>
    <row r="5" spans="1:18" ht="15.75">
      <c r="A5" s="90">
        <v>3</v>
      </c>
      <c r="B5" s="90" t="s">
        <v>23</v>
      </c>
      <c r="C5" s="98" t="s">
        <v>499</v>
      </c>
      <c r="D5" s="90">
        <v>118651</v>
      </c>
      <c r="E5" s="90">
        <v>2014555</v>
      </c>
      <c r="F5" s="90">
        <v>10535</v>
      </c>
      <c r="G5" s="90" t="s">
        <v>118</v>
      </c>
      <c r="H5" s="90">
        <v>2024</v>
      </c>
      <c r="I5" s="92" t="s">
        <v>10</v>
      </c>
    </row>
    <row r="6" spans="1:18" ht="15.75">
      <c r="A6" s="90">
        <v>4</v>
      </c>
      <c r="B6" s="90" t="s">
        <v>23</v>
      </c>
      <c r="C6" s="98" t="s">
        <v>500</v>
      </c>
      <c r="D6" s="90">
        <v>118651</v>
      </c>
      <c r="E6" s="90">
        <v>2115411</v>
      </c>
      <c r="F6" s="90">
        <v>12642</v>
      </c>
      <c r="G6" s="90" t="s">
        <v>52</v>
      </c>
      <c r="H6" s="90">
        <v>2024</v>
      </c>
      <c r="I6" s="92">
        <v>7.76</v>
      </c>
    </row>
    <row r="7" spans="1:18" ht="15.75">
      <c r="A7" s="90">
        <v>5</v>
      </c>
      <c r="B7" s="90" t="s">
        <v>23</v>
      </c>
      <c r="C7" s="98" t="s">
        <v>501</v>
      </c>
      <c r="D7" s="90">
        <v>118651</v>
      </c>
      <c r="E7" s="90">
        <v>2115409</v>
      </c>
      <c r="F7" s="90">
        <v>12640</v>
      </c>
      <c r="G7" s="90" t="s">
        <v>52</v>
      </c>
      <c r="H7" s="90">
        <v>2024</v>
      </c>
      <c r="I7" s="92">
        <v>6.18</v>
      </c>
    </row>
    <row r="8" spans="1:18" ht="15.75">
      <c r="A8" s="90">
        <v>6</v>
      </c>
      <c r="B8" s="90" t="s">
        <v>23</v>
      </c>
      <c r="C8" s="98" t="s">
        <v>502</v>
      </c>
      <c r="D8" s="90">
        <v>118651</v>
      </c>
      <c r="E8" s="90">
        <v>2115408</v>
      </c>
      <c r="F8" s="90">
        <v>12639</v>
      </c>
      <c r="G8" s="90" t="s">
        <v>52</v>
      </c>
      <c r="H8" s="90">
        <v>2024</v>
      </c>
      <c r="I8" s="92" t="s">
        <v>10</v>
      </c>
    </row>
    <row r="9" spans="1:18" ht="15.75">
      <c r="A9" s="90">
        <v>7</v>
      </c>
      <c r="B9" s="90" t="s">
        <v>23</v>
      </c>
      <c r="C9" s="98" t="s">
        <v>503</v>
      </c>
      <c r="D9" s="90">
        <v>118651</v>
      </c>
      <c r="E9" s="90">
        <v>2115403</v>
      </c>
      <c r="F9" s="90">
        <v>12634</v>
      </c>
      <c r="G9" s="90" t="s">
        <v>52</v>
      </c>
      <c r="H9" s="90">
        <v>2024</v>
      </c>
      <c r="I9" s="92" t="s">
        <v>10</v>
      </c>
    </row>
    <row r="10" spans="1:18" ht="15.75">
      <c r="A10" s="90">
        <v>8</v>
      </c>
      <c r="B10" s="90" t="s">
        <v>23</v>
      </c>
      <c r="C10" s="98" t="s">
        <v>504</v>
      </c>
      <c r="D10" s="90">
        <v>118651</v>
      </c>
      <c r="E10" s="90">
        <v>2115398</v>
      </c>
      <c r="F10" s="90">
        <v>12629</v>
      </c>
      <c r="G10" s="90" t="s">
        <v>52</v>
      </c>
      <c r="H10" s="90">
        <v>2024</v>
      </c>
      <c r="I10" s="92">
        <v>8.6300000000000008</v>
      </c>
    </row>
    <row r="11" spans="1:18" ht="15.75">
      <c r="A11" s="90">
        <v>9</v>
      </c>
      <c r="B11" s="90" t="s">
        <v>23</v>
      </c>
      <c r="C11" s="91" t="s">
        <v>505</v>
      </c>
      <c r="D11" s="90">
        <v>118651</v>
      </c>
      <c r="E11" s="90">
        <v>2115396</v>
      </c>
      <c r="F11" s="90">
        <v>12627</v>
      </c>
      <c r="G11" s="90" t="s">
        <v>52</v>
      </c>
      <c r="H11" s="90">
        <v>2024</v>
      </c>
      <c r="I11" s="90" t="s">
        <v>10</v>
      </c>
    </row>
    <row r="12" spans="1:18" ht="15.75">
      <c r="A12" s="90">
        <v>10</v>
      </c>
      <c r="B12" s="90" t="s">
        <v>23</v>
      </c>
      <c r="C12" s="98" t="s">
        <v>506</v>
      </c>
      <c r="D12" s="90">
        <v>118651</v>
      </c>
      <c r="E12" s="90">
        <v>2115393</v>
      </c>
      <c r="F12" s="90">
        <v>12624</v>
      </c>
      <c r="G12" s="90" t="s">
        <v>52</v>
      </c>
      <c r="H12" s="90">
        <v>2024</v>
      </c>
      <c r="I12" s="92" t="s">
        <v>10</v>
      </c>
    </row>
    <row r="13" spans="1:18" ht="15.75">
      <c r="A13" s="90">
        <v>11</v>
      </c>
      <c r="B13" s="90" t="s">
        <v>23</v>
      </c>
      <c r="C13" s="98" t="s">
        <v>507</v>
      </c>
      <c r="D13" s="90">
        <v>118651</v>
      </c>
      <c r="E13" s="90">
        <v>2115373</v>
      </c>
      <c r="F13" s="90">
        <v>12604</v>
      </c>
      <c r="G13" s="90" t="s">
        <v>52</v>
      </c>
      <c r="H13" s="90">
        <v>2024</v>
      </c>
      <c r="I13" s="92">
        <v>7.15</v>
      </c>
    </row>
    <row r="14" spans="1:18" ht="15.75">
      <c r="A14" s="90">
        <v>12</v>
      </c>
      <c r="B14" s="90" t="s">
        <v>23</v>
      </c>
      <c r="C14" s="98" t="s">
        <v>508</v>
      </c>
      <c r="D14" s="90">
        <v>118651</v>
      </c>
      <c r="E14" s="90">
        <v>2115372</v>
      </c>
      <c r="F14" s="90">
        <v>12603</v>
      </c>
      <c r="G14" s="90" t="s">
        <v>52</v>
      </c>
      <c r="H14" s="90">
        <v>2024</v>
      </c>
      <c r="I14" s="92" t="s">
        <v>10</v>
      </c>
    </row>
    <row r="15" spans="1:18" ht="15.75">
      <c r="A15" s="90">
        <v>13</v>
      </c>
      <c r="B15" s="90" t="s">
        <v>23</v>
      </c>
      <c r="C15" s="98" t="s">
        <v>509</v>
      </c>
      <c r="D15" s="90">
        <v>118651</v>
      </c>
      <c r="E15" s="90">
        <v>2115367</v>
      </c>
      <c r="F15" s="90">
        <v>12598</v>
      </c>
      <c r="G15" s="90" t="s">
        <v>52</v>
      </c>
      <c r="H15" s="90">
        <v>2024</v>
      </c>
      <c r="I15" s="92">
        <v>7.07</v>
      </c>
    </row>
    <row r="16" spans="1:18" ht="15.75">
      <c r="A16" s="90">
        <v>14</v>
      </c>
      <c r="B16" s="90" t="s">
        <v>23</v>
      </c>
      <c r="C16" s="98" t="s">
        <v>510</v>
      </c>
      <c r="D16" s="90">
        <v>118651</v>
      </c>
      <c r="E16" s="90">
        <v>2115354</v>
      </c>
      <c r="F16" s="99">
        <v>12585</v>
      </c>
      <c r="G16" s="90" t="s">
        <v>52</v>
      </c>
      <c r="H16" s="90">
        <v>2024</v>
      </c>
      <c r="I16" s="92" t="s">
        <v>10</v>
      </c>
    </row>
    <row r="17" spans="1:9" ht="15.75">
      <c r="A17" s="90">
        <v>15</v>
      </c>
      <c r="B17" s="90" t="s">
        <v>23</v>
      </c>
      <c r="C17" s="91" t="s">
        <v>511</v>
      </c>
      <c r="D17" s="90">
        <v>118651</v>
      </c>
      <c r="E17" s="90">
        <v>2115345</v>
      </c>
      <c r="F17" s="90">
        <v>12576</v>
      </c>
      <c r="G17" s="90" t="s">
        <v>52</v>
      </c>
      <c r="H17" s="90">
        <v>2024</v>
      </c>
      <c r="I17" s="90">
        <v>7.76</v>
      </c>
    </row>
    <row r="18" spans="1:9" ht="15.75">
      <c r="A18" s="90">
        <v>16</v>
      </c>
      <c r="B18" s="90" t="s">
        <v>23</v>
      </c>
      <c r="C18" s="98" t="s">
        <v>400</v>
      </c>
      <c r="D18" s="90">
        <v>118651</v>
      </c>
      <c r="E18" s="90">
        <v>2115341</v>
      </c>
      <c r="F18" s="90">
        <v>12572</v>
      </c>
      <c r="G18" s="90" t="s">
        <v>52</v>
      </c>
      <c r="H18" s="90">
        <v>2024</v>
      </c>
      <c r="I18" s="92" t="s">
        <v>10</v>
      </c>
    </row>
    <row r="19" spans="1:9" ht="15.75">
      <c r="A19" s="90">
        <v>17</v>
      </c>
      <c r="B19" s="90" t="s">
        <v>23</v>
      </c>
      <c r="C19" s="98" t="s">
        <v>512</v>
      </c>
      <c r="D19" s="90">
        <v>118651</v>
      </c>
      <c r="E19" s="90">
        <v>2115336</v>
      </c>
      <c r="F19" s="90">
        <v>12567</v>
      </c>
      <c r="G19" s="90" t="s">
        <v>52</v>
      </c>
      <c r="H19" s="90">
        <v>2024</v>
      </c>
      <c r="I19" s="92">
        <v>6.77</v>
      </c>
    </row>
    <row r="20" spans="1:9" ht="15.75">
      <c r="A20" s="90">
        <v>18</v>
      </c>
      <c r="B20" s="90" t="s">
        <v>23</v>
      </c>
      <c r="C20" s="98" t="s">
        <v>513</v>
      </c>
      <c r="D20" s="90">
        <v>118651</v>
      </c>
      <c r="E20" s="90">
        <v>2115334</v>
      </c>
      <c r="F20" s="90">
        <v>12565</v>
      </c>
      <c r="G20" s="90" t="s">
        <v>52</v>
      </c>
      <c r="H20" s="90">
        <v>2024</v>
      </c>
      <c r="I20" s="92">
        <v>7.11</v>
      </c>
    </row>
    <row r="21" spans="1:9" ht="15.75">
      <c r="A21" s="90">
        <v>19</v>
      </c>
      <c r="B21" s="90" t="s">
        <v>23</v>
      </c>
      <c r="C21" s="98" t="s">
        <v>514</v>
      </c>
      <c r="D21" s="90">
        <v>118651</v>
      </c>
      <c r="E21" s="90">
        <v>2115333</v>
      </c>
      <c r="F21" s="90">
        <v>12564</v>
      </c>
      <c r="G21" s="90" t="s">
        <v>52</v>
      </c>
      <c r="H21" s="90">
        <v>2024</v>
      </c>
      <c r="I21" s="92">
        <v>7.72</v>
      </c>
    </row>
    <row r="22" spans="1:9" ht="15.75">
      <c r="A22" s="90">
        <v>20</v>
      </c>
      <c r="B22" s="90" t="s">
        <v>23</v>
      </c>
      <c r="C22" s="98" t="s">
        <v>515</v>
      </c>
      <c r="D22" s="90">
        <v>118651</v>
      </c>
      <c r="E22" s="90">
        <v>2115317</v>
      </c>
      <c r="F22" s="90">
        <v>12548</v>
      </c>
      <c r="G22" s="90" t="s">
        <v>52</v>
      </c>
      <c r="H22" s="90">
        <v>2024</v>
      </c>
      <c r="I22" s="92">
        <v>6.61</v>
      </c>
    </row>
    <row r="23" spans="1:9" ht="15.75">
      <c r="A23" s="90">
        <v>21</v>
      </c>
      <c r="B23" s="90" t="s">
        <v>23</v>
      </c>
      <c r="C23" s="98" t="s">
        <v>516</v>
      </c>
      <c r="D23" s="90">
        <v>118651</v>
      </c>
      <c r="E23" s="90">
        <v>2115307</v>
      </c>
      <c r="F23" s="90">
        <v>12538</v>
      </c>
      <c r="G23" s="90" t="s">
        <v>52</v>
      </c>
      <c r="H23" s="90">
        <v>2024</v>
      </c>
      <c r="I23" s="92">
        <v>8.32</v>
      </c>
    </row>
    <row r="24" spans="1:9" ht="15.75">
      <c r="A24" s="90">
        <v>22</v>
      </c>
      <c r="B24" s="90" t="s">
        <v>23</v>
      </c>
      <c r="C24" s="98" t="s">
        <v>517</v>
      </c>
      <c r="D24" s="90">
        <v>118651</v>
      </c>
      <c r="E24" s="90">
        <v>2115292</v>
      </c>
      <c r="F24" s="90">
        <v>12523</v>
      </c>
      <c r="G24" s="90" t="s">
        <v>52</v>
      </c>
      <c r="H24" s="90">
        <v>2024</v>
      </c>
      <c r="I24" s="92">
        <v>7.73</v>
      </c>
    </row>
    <row r="25" spans="1:9" ht="15.75">
      <c r="A25" s="90">
        <v>23</v>
      </c>
      <c r="B25" s="90" t="s">
        <v>23</v>
      </c>
      <c r="C25" s="91" t="s">
        <v>518</v>
      </c>
      <c r="D25" s="90">
        <v>118651</v>
      </c>
      <c r="E25" s="90">
        <v>2115282</v>
      </c>
      <c r="F25" s="90">
        <v>12513</v>
      </c>
      <c r="G25" s="90" t="s">
        <v>52</v>
      </c>
      <c r="H25" s="90">
        <v>2024</v>
      </c>
      <c r="I25" s="90">
        <v>7.44</v>
      </c>
    </row>
    <row r="26" spans="1:9" ht="15.75">
      <c r="A26" s="90">
        <v>24</v>
      </c>
      <c r="B26" s="90" t="s">
        <v>23</v>
      </c>
      <c r="C26" s="98" t="s">
        <v>519</v>
      </c>
      <c r="D26" s="90">
        <v>118651</v>
      </c>
      <c r="E26" s="90">
        <v>2115273</v>
      </c>
      <c r="F26" s="90">
        <v>12504</v>
      </c>
      <c r="G26" s="90" t="s">
        <v>52</v>
      </c>
      <c r="H26" s="90">
        <v>2024</v>
      </c>
      <c r="I26" s="92">
        <v>7.08</v>
      </c>
    </row>
    <row r="27" spans="1:9" ht="15.75">
      <c r="A27" s="90">
        <v>25</v>
      </c>
      <c r="B27" s="90" t="s">
        <v>23</v>
      </c>
      <c r="C27" s="98" t="s">
        <v>520</v>
      </c>
      <c r="D27" s="90">
        <v>118651</v>
      </c>
      <c r="E27" s="90">
        <v>2115260</v>
      </c>
      <c r="F27" s="90">
        <v>12491</v>
      </c>
      <c r="G27" s="90" t="s">
        <v>52</v>
      </c>
      <c r="H27" s="90">
        <v>2024</v>
      </c>
      <c r="I27" s="92">
        <v>6.63</v>
      </c>
    </row>
    <row r="28" spans="1:9" ht="15.75">
      <c r="A28" s="90">
        <v>26</v>
      </c>
      <c r="B28" s="90" t="s">
        <v>23</v>
      </c>
      <c r="C28" s="98" t="s">
        <v>521</v>
      </c>
      <c r="D28" s="90">
        <v>118651</v>
      </c>
      <c r="E28" s="90">
        <v>2115249</v>
      </c>
      <c r="F28" s="90">
        <v>12480</v>
      </c>
      <c r="G28" s="90" t="s">
        <v>52</v>
      </c>
      <c r="H28" s="90">
        <v>2024</v>
      </c>
      <c r="I28" s="92">
        <v>6.37</v>
      </c>
    </row>
    <row r="29" spans="1:9" ht="15.75">
      <c r="A29" s="90">
        <v>27</v>
      </c>
      <c r="B29" s="90" t="s">
        <v>23</v>
      </c>
      <c r="C29" s="98" t="s">
        <v>522</v>
      </c>
      <c r="D29" s="90">
        <v>118651</v>
      </c>
      <c r="E29" s="90">
        <v>2115248</v>
      </c>
      <c r="F29" s="90">
        <v>12479</v>
      </c>
      <c r="G29" s="90" t="s">
        <v>52</v>
      </c>
      <c r="H29" s="90">
        <v>2024</v>
      </c>
      <c r="I29" s="92">
        <v>7.73</v>
      </c>
    </row>
    <row r="30" spans="1:9" ht="15.75">
      <c r="A30" s="90">
        <v>28</v>
      </c>
      <c r="B30" s="90" t="s">
        <v>23</v>
      </c>
      <c r="C30" s="91" t="s">
        <v>523</v>
      </c>
      <c r="D30" s="90">
        <v>118651</v>
      </c>
      <c r="E30" s="90">
        <v>2115214</v>
      </c>
      <c r="F30" s="90">
        <v>12445</v>
      </c>
      <c r="G30" s="90" t="s">
        <v>52</v>
      </c>
      <c r="H30" s="90">
        <v>2024</v>
      </c>
      <c r="I30" s="90">
        <v>6.45</v>
      </c>
    </row>
    <row r="31" spans="1:9" ht="15.75">
      <c r="A31" s="90">
        <v>29</v>
      </c>
      <c r="B31" s="90" t="s">
        <v>23</v>
      </c>
      <c r="C31" s="98" t="s">
        <v>524</v>
      </c>
      <c r="D31" s="90">
        <v>118651</v>
      </c>
      <c r="E31" s="90">
        <v>2115205</v>
      </c>
      <c r="F31" s="90">
        <v>12436</v>
      </c>
      <c r="G31" s="90" t="s">
        <v>52</v>
      </c>
      <c r="H31" s="90">
        <v>2024</v>
      </c>
      <c r="I31" s="92">
        <v>7.62</v>
      </c>
    </row>
    <row r="32" spans="1:9" ht="15.75">
      <c r="A32" s="90">
        <v>30</v>
      </c>
      <c r="B32" s="90" t="s">
        <v>23</v>
      </c>
      <c r="C32" s="98" t="s">
        <v>525</v>
      </c>
      <c r="D32" s="90">
        <v>118651</v>
      </c>
      <c r="E32" s="90">
        <v>2115201</v>
      </c>
      <c r="F32" s="90">
        <v>12432</v>
      </c>
      <c r="G32" s="90" t="s">
        <v>52</v>
      </c>
      <c r="H32" s="90">
        <v>2024</v>
      </c>
      <c r="I32" s="92">
        <v>7.9</v>
      </c>
    </row>
    <row r="33" spans="1:9" ht="15.75">
      <c r="A33" s="90">
        <v>31</v>
      </c>
      <c r="B33" s="90" t="s">
        <v>23</v>
      </c>
      <c r="C33" s="98" t="s">
        <v>526</v>
      </c>
      <c r="D33" s="90">
        <v>118651</v>
      </c>
      <c r="E33" s="90">
        <v>2115199</v>
      </c>
      <c r="F33" s="90">
        <v>12430</v>
      </c>
      <c r="G33" s="90" t="s">
        <v>52</v>
      </c>
      <c r="H33" s="90">
        <v>2024</v>
      </c>
      <c r="I33" s="92" t="s">
        <v>10</v>
      </c>
    </row>
    <row r="34" spans="1:9" ht="15.75">
      <c r="A34" s="90">
        <v>32</v>
      </c>
      <c r="B34" s="90" t="s">
        <v>23</v>
      </c>
      <c r="C34" s="98" t="s">
        <v>43</v>
      </c>
      <c r="D34" s="90">
        <v>118651</v>
      </c>
      <c r="E34" s="90">
        <v>2115181</v>
      </c>
      <c r="F34" s="90">
        <v>12412</v>
      </c>
      <c r="G34" s="90" t="s">
        <v>52</v>
      </c>
      <c r="H34" s="90">
        <v>2024</v>
      </c>
      <c r="I34" s="92">
        <v>7.2</v>
      </c>
    </row>
    <row r="35" spans="1:9" ht="15.75">
      <c r="A35" s="90">
        <v>33</v>
      </c>
      <c r="B35" s="90" t="s">
        <v>23</v>
      </c>
      <c r="C35" s="98" t="s">
        <v>527</v>
      </c>
      <c r="D35" s="90">
        <v>118651</v>
      </c>
      <c r="E35" s="90">
        <v>2115177</v>
      </c>
      <c r="F35" s="90">
        <v>12408</v>
      </c>
      <c r="G35" s="90" t="s">
        <v>52</v>
      </c>
      <c r="H35" s="90">
        <v>2024</v>
      </c>
      <c r="I35" s="92" t="s">
        <v>10</v>
      </c>
    </row>
    <row r="36" spans="1:9" ht="15.75">
      <c r="A36" s="90">
        <v>34</v>
      </c>
      <c r="B36" s="90" t="s">
        <v>23</v>
      </c>
      <c r="C36" s="98" t="s">
        <v>329</v>
      </c>
      <c r="D36" s="90">
        <v>118651</v>
      </c>
      <c r="E36" s="90">
        <v>2115162</v>
      </c>
      <c r="F36" s="90">
        <v>12393</v>
      </c>
      <c r="G36" s="90" t="s">
        <v>52</v>
      </c>
      <c r="H36" s="90">
        <v>2024</v>
      </c>
      <c r="I36" s="92">
        <v>7.23</v>
      </c>
    </row>
    <row r="37" spans="1:9" ht="15.75">
      <c r="A37" s="90">
        <v>35</v>
      </c>
      <c r="B37" s="90" t="s">
        <v>23</v>
      </c>
      <c r="C37" s="98" t="s">
        <v>528</v>
      </c>
      <c r="D37" s="90">
        <v>118651</v>
      </c>
      <c r="E37" s="90">
        <v>2115154</v>
      </c>
      <c r="F37" s="90">
        <v>12385</v>
      </c>
      <c r="G37" s="90" t="s">
        <v>52</v>
      </c>
      <c r="H37" s="90">
        <v>2024</v>
      </c>
      <c r="I37" s="92">
        <v>8.11</v>
      </c>
    </row>
    <row r="38" spans="1:9" ht="15.75">
      <c r="A38" s="90">
        <v>36</v>
      </c>
      <c r="B38" s="90" t="s">
        <v>23</v>
      </c>
      <c r="C38" s="98" t="s">
        <v>529</v>
      </c>
      <c r="D38" s="90">
        <v>118651</v>
      </c>
      <c r="E38" s="90">
        <v>2115153</v>
      </c>
      <c r="F38" s="90">
        <v>12384</v>
      </c>
      <c r="G38" s="90" t="s">
        <v>52</v>
      </c>
      <c r="H38" s="90">
        <v>2024</v>
      </c>
      <c r="I38" s="92">
        <v>8.1999999999999993</v>
      </c>
    </row>
    <row r="39" spans="1:9" ht="15.75">
      <c r="A39" s="90">
        <v>37</v>
      </c>
      <c r="B39" s="90" t="s">
        <v>23</v>
      </c>
      <c r="C39" s="98" t="s">
        <v>530</v>
      </c>
      <c r="D39" s="90">
        <v>118651</v>
      </c>
      <c r="E39" s="90">
        <v>2115142</v>
      </c>
      <c r="F39" s="90">
        <v>12373</v>
      </c>
      <c r="G39" s="90" t="s">
        <v>52</v>
      </c>
      <c r="H39" s="90">
        <v>2024</v>
      </c>
      <c r="I39" s="92">
        <v>7.75</v>
      </c>
    </row>
    <row r="40" spans="1:9" ht="15.75">
      <c r="A40" s="90">
        <v>38</v>
      </c>
      <c r="B40" s="90" t="s">
        <v>23</v>
      </c>
      <c r="C40" s="98" t="s">
        <v>531</v>
      </c>
      <c r="D40" s="90">
        <v>118651</v>
      </c>
      <c r="E40" s="90">
        <v>2115126</v>
      </c>
      <c r="F40" s="90">
        <v>12357</v>
      </c>
      <c r="G40" s="90" t="s">
        <v>52</v>
      </c>
      <c r="H40" s="90">
        <v>2024</v>
      </c>
      <c r="I40" s="92">
        <v>7.39</v>
      </c>
    </row>
    <row r="41" spans="1:9" ht="15.75">
      <c r="A41" s="90">
        <v>39</v>
      </c>
      <c r="B41" s="90" t="s">
        <v>23</v>
      </c>
      <c r="C41" s="98" t="s">
        <v>46</v>
      </c>
      <c r="D41" s="90">
        <v>118651</v>
      </c>
      <c r="E41" s="90">
        <v>2115114</v>
      </c>
      <c r="F41" s="90">
        <v>12345</v>
      </c>
      <c r="G41" s="90" t="s">
        <v>52</v>
      </c>
      <c r="H41" s="90">
        <v>2024</v>
      </c>
      <c r="I41" s="92">
        <v>7.24</v>
      </c>
    </row>
    <row r="42" spans="1:9" ht="15.75">
      <c r="A42" s="90">
        <v>40</v>
      </c>
      <c r="B42" s="90" t="s">
        <v>23</v>
      </c>
      <c r="C42" s="91" t="s">
        <v>532</v>
      </c>
      <c r="D42" s="90">
        <v>118651</v>
      </c>
      <c r="E42" s="90">
        <v>2115108</v>
      </c>
      <c r="F42" s="90">
        <v>12339</v>
      </c>
      <c r="G42" s="90" t="s">
        <v>52</v>
      </c>
      <c r="H42" s="90">
        <v>2024</v>
      </c>
      <c r="I42" s="90">
        <v>6.3</v>
      </c>
    </row>
    <row r="43" spans="1:9" ht="15.75">
      <c r="A43" s="90">
        <v>41</v>
      </c>
      <c r="B43" s="90" t="s">
        <v>23</v>
      </c>
      <c r="C43" s="98" t="s">
        <v>376</v>
      </c>
      <c r="D43" s="90">
        <v>118651</v>
      </c>
      <c r="E43" s="90">
        <v>2115105</v>
      </c>
      <c r="F43" s="90">
        <v>12336</v>
      </c>
      <c r="G43" s="90" t="s">
        <v>52</v>
      </c>
      <c r="H43" s="90">
        <v>2024</v>
      </c>
      <c r="I43" s="92">
        <v>6.24</v>
      </c>
    </row>
    <row r="44" spans="1:9" ht="15.75">
      <c r="A44" s="90">
        <v>42</v>
      </c>
      <c r="B44" s="90" t="s">
        <v>23</v>
      </c>
      <c r="C44" s="98" t="s">
        <v>533</v>
      </c>
      <c r="D44" s="90">
        <v>118651</v>
      </c>
      <c r="E44" s="90">
        <v>2115098</v>
      </c>
      <c r="F44" s="90">
        <v>12329</v>
      </c>
      <c r="G44" s="90" t="s">
        <v>52</v>
      </c>
      <c r="H44" s="90">
        <v>2024</v>
      </c>
      <c r="I44" s="92">
        <v>7.42</v>
      </c>
    </row>
    <row r="45" spans="1:9" ht="15.75">
      <c r="A45" s="90">
        <v>43</v>
      </c>
      <c r="B45" s="90" t="s">
        <v>23</v>
      </c>
      <c r="C45" s="98" t="s">
        <v>534</v>
      </c>
      <c r="D45" s="90">
        <v>118651</v>
      </c>
      <c r="E45" s="90">
        <v>2115090</v>
      </c>
      <c r="F45" s="90">
        <v>12321</v>
      </c>
      <c r="G45" s="90" t="s">
        <v>52</v>
      </c>
      <c r="H45" s="90">
        <v>2024</v>
      </c>
      <c r="I45" s="92">
        <v>6.86</v>
      </c>
    </row>
    <row r="46" spans="1:9" ht="15.75">
      <c r="A46" s="90">
        <v>44</v>
      </c>
      <c r="B46" s="90" t="s">
        <v>23</v>
      </c>
      <c r="C46" s="98" t="s">
        <v>535</v>
      </c>
      <c r="D46" s="90">
        <v>118651</v>
      </c>
      <c r="E46" s="90">
        <v>2115081</v>
      </c>
      <c r="F46" s="90">
        <v>12312</v>
      </c>
      <c r="G46" s="90" t="s">
        <v>52</v>
      </c>
      <c r="H46" s="90">
        <v>2024</v>
      </c>
      <c r="I46" s="92">
        <v>6.52</v>
      </c>
    </row>
    <row r="47" spans="1:9" ht="15.75">
      <c r="A47" s="90">
        <v>45</v>
      </c>
      <c r="B47" s="90" t="s">
        <v>23</v>
      </c>
      <c r="C47" s="98" t="s">
        <v>536</v>
      </c>
      <c r="D47" s="90">
        <v>118651</v>
      </c>
      <c r="E47" s="90">
        <v>2115082</v>
      </c>
      <c r="F47" s="90">
        <v>12313</v>
      </c>
      <c r="G47" s="90" t="s">
        <v>52</v>
      </c>
      <c r="H47" s="90">
        <v>2024</v>
      </c>
      <c r="I47" s="92">
        <v>7.45</v>
      </c>
    </row>
    <row r="48" spans="1:9" ht="15.75">
      <c r="A48" s="90">
        <v>46</v>
      </c>
      <c r="B48" s="90" t="s">
        <v>23</v>
      </c>
      <c r="C48" s="98" t="s">
        <v>421</v>
      </c>
      <c r="D48" s="90">
        <v>118651</v>
      </c>
      <c r="E48" s="90">
        <v>2115080</v>
      </c>
      <c r="F48" s="90">
        <v>12311</v>
      </c>
      <c r="G48" s="90" t="s">
        <v>52</v>
      </c>
      <c r="H48" s="90">
        <v>2024</v>
      </c>
      <c r="I48" s="92">
        <v>7.82</v>
      </c>
    </row>
    <row r="49" spans="1:9" ht="15.75">
      <c r="A49" s="90">
        <v>47</v>
      </c>
      <c r="B49" s="90" t="s">
        <v>23</v>
      </c>
      <c r="C49" s="98" t="s">
        <v>537</v>
      </c>
      <c r="D49" s="90">
        <v>118651</v>
      </c>
      <c r="E49" s="90">
        <v>2115051</v>
      </c>
      <c r="F49" s="90">
        <v>12282</v>
      </c>
      <c r="G49" s="90" t="s">
        <v>52</v>
      </c>
      <c r="H49" s="90">
        <v>2024</v>
      </c>
      <c r="I49" s="92">
        <v>8.1</v>
      </c>
    </row>
    <row r="50" spans="1:9" ht="15.75">
      <c r="A50" s="90">
        <v>48</v>
      </c>
      <c r="B50" s="90" t="s">
        <v>23</v>
      </c>
      <c r="C50" s="98" t="s">
        <v>538</v>
      </c>
      <c r="D50" s="90">
        <v>118651</v>
      </c>
      <c r="E50" s="90">
        <v>2115041</v>
      </c>
      <c r="F50" s="90">
        <v>12272</v>
      </c>
      <c r="G50" s="90" t="s">
        <v>52</v>
      </c>
      <c r="H50" s="90">
        <v>2024</v>
      </c>
      <c r="I50" s="92" t="s">
        <v>10</v>
      </c>
    </row>
    <row r="51" spans="1:9" ht="15.75">
      <c r="A51" s="90">
        <v>49</v>
      </c>
      <c r="B51" s="90" t="s">
        <v>23</v>
      </c>
      <c r="C51" s="98" t="s">
        <v>539</v>
      </c>
      <c r="D51" s="90">
        <v>118651</v>
      </c>
      <c r="E51" s="90">
        <v>2115034</v>
      </c>
      <c r="F51" s="90">
        <v>12265</v>
      </c>
      <c r="G51" s="90" t="s">
        <v>52</v>
      </c>
      <c r="H51" s="90">
        <v>2024</v>
      </c>
      <c r="I51" s="92">
        <v>8.1999999999999993</v>
      </c>
    </row>
    <row r="52" spans="1:9" ht="15.75">
      <c r="A52" s="90">
        <v>50</v>
      </c>
      <c r="B52" s="90" t="s">
        <v>23</v>
      </c>
      <c r="C52" s="98" t="s">
        <v>540</v>
      </c>
      <c r="D52" s="90">
        <v>118651</v>
      </c>
      <c r="E52" s="90">
        <v>2115033</v>
      </c>
      <c r="F52" s="90">
        <v>12264</v>
      </c>
      <c r="G52" s="90" t="s">
        <v>52</v>
      </c>
      <c r="H52" s="90">
        <v>2024</v>
      </c>
      <c r="I52" s="92">
        <v>7.34</v>
      </c>
    </row>
    <row r="53" spans="1:9" ht="15.75">
      <c r="A53" s="90">
        <v>51</v>
      </c>
      <c r="B53" s="90" t="s">
        <v>23</v>
      </c>
      <c r="C53" s="98" t="s">
        <v>541</v>
      </c>
      <c r="D53" s="90">
        <v>118651</v>
      </c>
      <c r="E53" s="90">
        <v>2115031</v>
      </c>
      <c r="F53" s="90">
        <v>12262</v>
      </c>
      <c r="G53" s="90" t="s">
        <v>52</v>
      </c>
      <c r="H53" s="90">
        <v>2024</v>
      </c>
      <c r="I53" s="92">
        <v>7.97</v>
      </c>
    </row>
    <row r="54" spans="1:9" ht="15.75">
      <c r="A54" s="90">
        <v>52</v>
      </c>
      <c r="B54" s="90" t="s">
        <v>23</v>
      </c>
      <c r="C54" s="98" t="s">
        <v>542</v>
      </c>
      <c r="D54" s="90">
        <v>118651</v>
      </c>
      <c r="E54" s="90">
        <v>2115028</v>
      </c>
      <c r="F54" s="90">
        <v>12259</v>
      </c>
      <c r="G54" s="90" t="s">
        <v>52</v>
      </c>
      <c r="H54" s="90">
        <v>2024</v>
      </c>
      <c r="I54" s="92">
        <v>6.75</v>
      </c>
    </row>
    <row r="55" spans="1:9" ht="15.75">
      <c r="A55" s="90">
        <v>53</v>
      </c>
      <c r="B55" s="90" t="s">
        <v>23</v>
      </c>
      <c r="C55" s="98" t="s">
        <v>543</v>
      </c>
      <c r="D55" s="90">
        <v>118651</v>
      </c>
      <c r="E55" s="90">
        <v>2115006</v>
      </c>
      <c r="F55" s="90">
        <v>12237</v>
      </c>
      <c r="G55" s="90" t="s">
        <v>52</v>
      </c>
      <c r="H55" s="90">
        <v>2024</v>
      </c>
      <c r="I55" s="92">
        <v>7.66</v>
      </c>
    </row>
    <row r="56" spans="1:9" ht="15.75">
      <c r="A56" s="90">
        <v>54</v>
      </c>
      <c r="B56" s="90" t="s">
        <v>23</v>
      </c>
      <c r="C56" s="98" t="s">
        <v>544</v>
      </c>
      <c r="D56" s="90">
        <v>118651</v>
      </c>
      <c r="E56" s="90">
        <v>2115001</v>
      </c>
      <c r="F56" s="90">
        <v>12232</v>
      </c>
      <c r="G56" s="90" t="s">
        <v>52</v>
      </c>
      <c r="H56" s="90">
        <v>2024</v>
      </c>
      <c r="I56" s="92">
        <v>7.86</v>
      </c>
    </row>
    <row r="57" spans="1:9" ht="15.75">
      <c r="A57" s="90">
        <v>55</v>
      </c>
      <c r="B57" s="90" t="s">
        <v>23</v>
      </c>
      <c r="C57" s="98" t="s">
        <v>545</v>
      </c>
      <c r="D57" s="90">
        <v>118651</v>
      </c>
      <c r="E57" s="90">
        <v>2115000</v>
      </c>
      <c r="F57" s="90">
        <v>12231</v>
      </c>
      <c r="G57" s="90" t="s">
        <v>52</v>
      </c>
      <c r="H57" s="90">
        <v>2024</v>
      </c>
      <c r="I57" s="92" t="s">
        <v>10</v>
      </c>
    </row>
    <row r="58" spans="1:9" ht="15.75">
      <c r="A58" s="90">
        <v>56</v>
      </c>
      <c r="B58" s="90" t="s">
        <v>23</v>
      </c>
      <c r="C58" s="98" t="s">
        <v>546</v>
      </c>
      <c r="D58" s="90">
        <v>118651</v>
      </c>
      <c r="E58" s="90">
        <v>2114989</v>
      </c>
      <c r="F58" s="90">
        <v>12220</v>
      </c>
      <c r="G58" s="90" t="s">
        <v>52</v>
      </c>
      <c r="H58" s="90">
        <v>2024</v>
      </c>
      <c r="I58" s="92">
        <v>6.99</v>
      </c>
    </row>
    <row r="59" spans="1:9" ht="15.75">
      <c r="A59" s="90">
        <v>57</v>
      </c>
      <c r="B59" s="90" t="s">
        <v>23</v>
      </c>
      <c r="C59" s="98" t="s">
        <v>547</v>
      </c>
      <c r="D59" s="90">
        <v>118651</v>
      </c>
      <c r="E59" s="90">
        <v>2114973</v>
      </c>
      <c r="F59" s="90">
        <v>12204</v>
      </c>
      <c r="G59" s="90" t="s">
        <v>52</v>
      </c>
      <c r="H59" s="90">
        <v>2024</v>
      </c>
      <c r="I59" s="92">
        <v>7.03</v>
      </c>
    </row>
    <row r="60" spans="1:9" ht="15.75">
      <c r="A60" s="90">
        <v>58</v>
      </c>
      <c r="B60" s="90" t="s">
        <v>23</v>
      </c>
      <c r="C60" s="98" t="s">
        <v>548</v>
      </c>
      <c r="D60" s="90">
        <v>118651</v>
      </c>
      <c r="E60" s="90">
        <v>2114960</v>
      </c>
      <c r="F60" s="90">
        <v>12191</v>
      </c>
      <c r="G60" s="90" t="s">
        <v>52</v>
      </c>
      <c r="H60" s="90">
        <v>2024</v>
      </c>
      <c r="I60" s="92">
        <v>8.27</v>
      </c>
    </row>
    <row r="61" spans="1:9" ht="15.75">
      <c r="A61" s="90">
        <v>59</v>
      </c>
      <c r="B61" s="90" t="s">
        <v>23</v>
      </c>
      <c r="C61" s="98" t="s">
        <v>549</v>
      </c>
      <c r="D61" s="90">
        <v>118651</v>
      </c>
      <c r="E61" s="90">
        <v>2114958</v>
      </c>
      <c r="F61" s="90">
        <v>12189</v>
      </c>
      <c r="G61" s="90" t="s">
        <v>52</v>
      </c>
      <c r="H61" s="90">
        <v>2024</v>
      </c>
      <c r="I61" s="92">
        <v>7.1</v>
      </c>
    </row>
    <row r="62" spans="1:9" ht="15.75">
      <c r="A62" s="90">
        <v>60</v>
      </c>
      <c r="B62" s="90" t="s">
        <v>23</v>
      </c>
      <c r="C62" s="91" t="s">
        <v>550</v>
      </c>
      <c r="D62" s="90">
        <v>118651</v>
      </c>
      <c r="E62" s="90">
        <v>2114952</v>
      </c>
      <c r="F62" s="90">
        <v>12183</v>
      </c>
      <c r="G62" s="90" t="s">
        <v>52</v>
      </c>
      <c r="H62" s="90">
        <v>2024</v>
      </c>
      <c r="I62" s="90">
        <v>6.54</v>
      </c>
    </row>
    <row r="63" spans="1:9" ht="15.75">
      <c r="A63" s="90">
        <v>61</v>
      </c>
      <c r="B63" s="90" t="s">
        <v>23</v>
      </c>
      <c r="C63" s="98" t="s">
        <v>551</v>
      </c>
      <c r="D63" s="90">
        <v>118651</v>
      </c>
      <c r="E63" s="90">
        <v>2114950</v>
      </c>
      <c r="F63" s="90">
        <v>12181</v>
      </c>
      <c r="G63" s="90" t="s">
        <v>52</v>
      </c>
      <c r="H63" s="90">
        <v>2024</v>
      </c>
      <c r="I63" s="92">
        <v>6.14</v>
      </c>
    </row>
    <row r="64" spans="1:9" ht="15.75">
      <c r="A64" s="90">
        <v>62</v>
      </c>
      <c r="B64" s="90" t="s">
        <v>23</v>
      </c>
      <c r="C64" s="98" t="s">
        <v>552</v>
      </c>
      <c r="D64" s="90">
        <v>118651</v>
      </c>
      <c r="E64" s="90">
        <v>2114947</v>
      </c>
      <c r="F64" s="90">
        <v>12178</v>
      </c>
      <c r="G64" s="90" t="s">
        <v>52</v>
      </c>
      <c r="H64" s="90">
        <v>2024</v>
      </c>
      <c r="I64" s="92">
        <v>7.56</v>
      </c>
    </row>
    <row r="65" spans="1:9" ht="15.75">
      <c r="A65" s="90">
        <v>63</v>
      </c>
      <c r="B65" s="90" t="s">
        <v>23</v>
      </c>
      <c r="C65" s="98" t="s">
        <v>142</v>
      </c>
      <c r="D65" s="90">
        <v>118651</v>
      </c>
      <c r="E65" s="90">
        <v>2114937</v>
      </c>
      <c r="F65" s="90">
        <v>12168</v>
      </c>
      <c r="G65" s="90" t="s">
        <v>52</v>
      </c>
      <c r="H65" s="90">
        <v>2024</v>
      </c>
      <c r="I65" s="92">
        <v>7.21</v>
      </c>
    </row>
    <row r="66" spans="1:9" ht="15.75">
      <c r="A66" s="90">
        <v>64</v>
      </c>
      <c r="B66" s="90" t="s">
        <v>23</v>
      </c>
      <c r="C66" s="98" t="s">
        <v>438</v>
      </c>
      <c r="D66" s="90">
        <v>118651</v>
      </c>
      <c r="E66" s="90">
        <v>2114933</v>
      </c>
      <c r="F66" s="90">
        <v>12164</v>
      </c>
      <c r="G66" s="90" t="s">
        <v>52</v>
      </c>
      <c r="H66" s="90">
        <v>2024</v>
      </c>
      <c r="I66" s="92">
        <v>7.83</v>
      </c>
    </row>
    <row r="67" spans="1:9" ht="15.75">
      <c r="A67" s="90">
        <v>65</v>
      </c>
      <c r="B67" s="90" t="s">
        <v>23</v>
      </c>
      <c r="C67" s="98" t="s">
        <v>553</v>
      </c>
      <c r="D67" s="90">
        <v>118651</v>
      </c>
      <c r="E67" s="90">
        <v>2114196</v>
      </c>
      <c r="F67" s="90">
        <v>12147</v>
      </c>
      <c r="G67" s="90" t="s">
        <v>52</v>
      </c>
      <c r="H67" s="90">
        <v>2024</v>
      </c>
      <c r="I67" s="92" t="s">
        <v>10</v>
      </c>
    </row>
    <row r="68" spans="1:9" ht="15.75">
      <c r="A68" s="90">
        <v>66</v>
      </c>
      <c r="B68" s="90" t="s">
        <v>23</v>
      </c>
      <c r="C68" s="98" t="s">
        <v>554</v>
      </c>
      <c r="D68" s="90">
        <v>118651</v>
      </c>
      <c r="E68" s="90">
        <v>2114910</v>
      </c>
      <c r="F68" s="90">
        <v>12141</v>
      </c>
      <c r="G68" s="90" t="s">
        <v>52</v>
      </c>
      <c r="H68" s="90">
        <v>2024</v>
      </c>
      <c r="I68" s="92">
        <v>7.45</v>
      </c>
    </row>
    <row r="69" spans="1:9" ht="15.75">
      <c r="A69" s="90">
        <v>67</v>
      </c>
      <c r="B69" s="90" t="s">
        <v>23</v>
      </c>
      <c r="C69" s="98" t="s">
        <v>555</v>
      </c>
      <c r="D69" s="90">
        <v>118651</v>
      </c>
      <c r="E69" s="90">
        <v>2114908</v>
      </c>
      <c r="F69" s="90">
        <v>12139</v>
      </c>
      <c r="G69" s="90" t="s">
        <v>52</v>
      </c>
      <c r="H69" s="90">
        <v>2024</v>
      </c>
      <c r="I69" s="90">
        <v>7.56</v>
      </c>
    </row>
  </sheetData>
  <sortState ref="C3:I69">
    <sortCondition descending="1" ref="I3:I69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Q4" sqref="Q4"/>
    </sheetView>
  </sheetViews>
  <sheetFormatPr defaultRowHeight="15"/>
  <cols>
    <col min="1" max="1" width="8" customWidth="1"/>
    <col min="2" max="2" width="12.42578125" bestFit="1" customWidth="1"/>
    <col min="3" max="3" width="22.7109375" bestFit="1" customWidth="1"/>
    <col min="5" max="5" width="8.5703125" bestFit="1" customWidth="1"/>
    <col min="6" max="6" width="9.85546875" bestFit="1" customWidth="1"/>
    <col min="7" max="7" width="20.140625" bestFit="1" customWidth="1"/>
    <col min="8" max="8" width="15.5703125" bestFit="1" customWidth="1"/>
    <col min="11" max="11" width="14.85546875" bestFit="1" customWidth="1"/>
    <col min="12" max="12" width="18.28515625" bestFit="1" customWidth="1"/>
    <col min="13" max="16" width="17" bestFit="1" customWidth="1"/>
    <col min="17" max="17" width="5.5703125" bestFit="1" customWidth="1"/>
  </cols>
  <sheetData>
    <row r="1" spans="1:18" ht="50.25" customHeight="1" thickBot="1">
      <c r="A1" s="107" t="s">
        <v>119</v>
      </c>
      <c r="B1" s="107"/>
      <c r="C1" s="107"/>
      <c r="D1" s="107"/>
      <c r="E1" s="107"/>
      <c r="F1" s="107"/>
      <c r="G1" s="107"/>
      <c r="H1" s="107"/>
      <c r="I1" s="107"/>
    </row>
    <row r="2" spans="1:18" ht="24.75" customHeight="1" thickBot="1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5" t="s">
        <v>8</v>
      </c>
    </row>
    <row r="3" spans="1:18" ht="15.75">
      <c r="A3" s="28">
        <v>1</v>
      </c>
      <c r="B3" s="29" t="s">
        <v>24</v>
      </c>
      <c r="C3" s="30" t="s">
        <v>43</v>
      </c>
      <c r="D3" s="37">
        <v>118641</v>
      </c>
      <c r="E3" s="38">
        <v>2014117</v>
      </c>
      <c r="F3" s="38">
        <v>10092</v>
      </c>
      <c r="G3" s="2" t="s">
        <v>118</v>
      </c>
      <c r="H3" s="3">
        <v>2024</v>
      </c>
      <c r="I3" s="34" t="s">
        <v>10</v>
      </c>
      <c r="K3" s="16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16" t="s">
        <v>10</v>
      </c>
      <c r="R3" s="16" t="s">
        <v>12</v>
      </c>
    </row>
    <row r="4" spans="1:18" ht="15.75">
      <c r="A4" s="31">
        <v>2</v>
      </c>
      <c r="B4" s="32" t="s">
        <v>24</v>
      </c>
      <c r="C4" s="19" t="s">
        <v>120</v>
      </c>
      <c r="D4" s="3">
        <v>118641</v>
      </c>
      <c r="E4" s="18">
        <v>2014078</v>
      </c>
      <c r="F4" s="18">
        <v>10053</v>
      </c>
      <c r="G4" s="2" t="s">
        <v>118</v>
      </c>
      <c r="H4" s="3">
        <v>2024</v>
      </c>
      <c r="I4" s="35" t="s">
        <v>10</v>
      </c>
      <c r="K4" s="16" t="s">
        <v>11</v>
      </c>
      <c r="L4" s="16">
        <f>COUNTIFS(I3:I16, "&lt;=10", I3:I16, "&gt;=9")</f>
        <v>0</v>
      </c>
      <c r="M4" s="16">
        <f>COUNTIFS(I3:I16, "&lt;9", I3:I16, "&gt;=8")</f>
        <v>2</v>
      </c>
      <c r="N4" s="16">
        <f>COUNTIFS(I3:I16, "&lt;8", I3:I16, "&gt;=7")</f>
        <v>5</v>
      </c>
      <c r="O4" s="16">
        <f>COUNTIFS(I3:I16, "&lt;7", I3:I16, "&gt;=6")</f>
        <v>1</v>
      </c>
      <c r="P4" s="16">
        <f>COUNTIFS(I3:I16, "&lt;6", I3:I16, "&gt;=5")</f>
        <v>0</v>
      </c>
      <c r="Q4" s="16">
        <f>COUNTIF(I3:I16, "GPW")</f>
        <v>6</v>
      </c>
      <c r="R4" s="16">
        <f>L4+M4+N4+O4+P4+Q4</f>
        <v>14</v>
      </c>
    </row>
    <row r="5" spans="1:18" ht="15.75">
      <c r="A5" s="31">
        <v>3</v>
      </c>
      <c r="B5" s="32" t="s">
        <v>24</v>
      </c>
      <c r="C5" s="17" t="s">
        <v>121</v>
      </c>
      <c r="D5" s="3">
        <v>118641</v>
      </c>
      <c r="E5" s="18">
        <v>2114888</v>
      </c>
      <c r="F5" s="18">
        <v>12115</v>
      </c>
      <c r="G5" s="2" t="s">
        <v>52</v>
      </c>
      <c r="H5" s="3">
        <v>2024</v>
      </c>
      <c r="I5" s="35">
        <v>6.76</v>
      </c>
    </row>
    <row r="6" spans="1:18" ht="15.75">
      <c r="A6" s="31">
        <v>4</v>
      </c>
      <c r="B6" s="32" t="s">
        <v>24</v>
      </c>
      <c r="C6" s="17" t="s">
        <v>47</v>
      </c>
      <c r="D6" s="3">
        <v>118641</v>
      </c>
      <c r="E6" s="18">
        <v>2114884</v>
      </c>
      <c r="F6" s="18">
        <v>12111</v>
      </c>
      <c r="G6" s="2" t="s">
        <v>52</v>
      </c>
      <c r="H6" s="3">
        <v>2024</v>
      </c>
      <c r="I6" s="35" t="s">
        <v>10</v>
      </c>
    </row>
    <row r="7" spans="1:18" ht="15.75">
      <c r="A7" s="31">
        <v>5</v>
      </c>
      <c r="B7" s="32" t="s">
        <v>24</v>
      </c>
      <c r="C7" s="17" t="s">
        <v>122</v>
      </c>
      <c r="D7" s="3">
        <v>118641</v>
      </c>
      <c r="E7" s="18">
        <v>2114879</v>
      </c>
      <c r="F7" s="18">
        <v>12106</v>
      </c>
      <c r="G7" s="2" t="s">
        <v>52</v>
      </c>
      <c r="H7" s="3">
        <v>2024</v>
      </c>
      <c r="I7" s="36" t="s">
        <v>10</v>
      </c>
    </row>
    <row r="8" spans="1:18" ht="15.75">
      <c r="A8" s="31">
        <v>6</v>
      </c>
      <c r="B8" s="32" t="s">
        <v>24</v>
      </c>
      <c r="C8" s="17" t="s">
        <v>123</v>
      </c>
      <c r="D8" s="3">
        <v>118641</v>
      </c>
      <c r="E8" s="18">
        <v>2114858</v>
      </c>
      <c r="F8" s="18">
        <v>12085</v>
      </c>
      <c r="G8" s="2" t="s">
        <v>52</v>
      </c>
      <c r="H8" s="3">
        <v>2024</v>
      </c>
      <c r="I8" s="35">
        <v>8.75</v>
      </c>
    </row>
    <row r="9" spans="1:18" ht="15.75">
      <c r="A9" s="31">
        <v>7</v>
      </c>
      <c r="B9" s="32" t="s">
        <v>24</v>
      </c>
      <c r="C9" s="17" t="s">
        <v>50</v>
      </c>
      <c r="D9" s="3">
        <v>118641</v>
      </c>
      <c r="E9" s="18">
        <v>2114851</v>
      </c>
      <c r="F9" s="18">
        <v>12078</v>
      </c>
      <c r="G9" s="2" t="s">
        <v>52</v>
      </c>
      <c r="H9" s="3">
        <v>2024</v>
      </c>
      <c r="I9" s="35">
        <v>8.2100000000000009</v>
      </c>
    </row>
    <row r="10" spans="1:18" ht="15.75">
      <c r="A10" s="31">
        <v>8</v>
      </c>
      <c r="B10" s="32" t="s">
        <v>24</v>
      </c>
      <c r="C10" s="17" t="s">
        <v>124</v>
      </c>
      <c r="D10" s="3">
        <v>118641</v>
      </c>
      <c r="E10" s="18">
        <v>2114850</v>
      </c>
      <c r="F10" s="18">
        <v>12077</v>
      </c>
      <c r="G10" s="2" t="s">
        <v>52</v>
      </c>
      <c r="H10" s="3">
        <v>2024</v>
      </c>
      <c r="I10" s="35" t="s">
        <v>10</v>
      </c>
    </row>
    <row r="11" spans="1:18" ht="15.75">
      <c r="A11" s="31">
        <v>9</v>
      </c>
      <c r="B11" s="32" t="s">
        <v>24</v>
      </c>
      <c r="C11" s="17" t="s">
        <v>42</v>
      </c>
      <c r="D11" s="3">
        <v>118641</v>
      </c>
      <c r="E11" s="18">
        <v>2114844</v>
      </c>
      <c r="F11" s="18">
        <v>12071</v>
      </c>
      <c r="G11" s="2" t="s">
        <v>52</v>
      </c>
      <c r="H11" s="3">
        <v>2024</v>
      </c>
      <c r="I11" s="35">
        <v>7.7</v>
      </c>
    </row>
    <row r="12" spans="1:18" ht="15.75">
      <c r="A12" s="31">
        <v>10</v>
      </c>
      <c r="B12" s="32" t="s">
        <v>24</v>
      </c>
      <c r="C12" s="17" t="s">
        <v>125</v>
      </c>
      <c r="D12" s="3">
        <v>118641</v>
      </c>
      <c r="E12" s="18">
        <v>2114828</v>
      </c>
      <c r="F12" s="18">
        <v>12055</v>
      </c>
      <c r="G12" s="2" t="s">
        <v>52</v>
      </c>
      <c r="H12" s="3">
        <v>2024</v>
      </c>
      <c r="I12" s="36">
        <v>7.82</v>
      </c>
    </row>
    <row r="13" spans="1:18" ht="15.75">
      <c r="A13" s="31">
        <v>11</v>
      </c>
      <c r="B13" s="32" t="s">
        <v>24</v>
      </c>
      <c r="C13" s="17" t="s">
        <v>126</v>
      </c>
      <c r="D13" s="3">
        <v>118641</v>
      </c>
      <c r="E13" s="18">
        <v>2114806</v>
      </c>
      <c r="F13" s="18">
        <v>12033</v>
      </c>
      <c r="G13" s="2" t="s">
        <v>52</v>
      </c>
      <c r="H13" s="3">
        <v>2024</v>
      </c>
      <c r="I13" s="35">
        <v>7.55</v>
      </c>
    </row>
    <row r="14" spans="1:18" ht="15.75">
      <c r="A14" s="31">
        <v>12</v>
      </c>
      <c r="B14" s="32" t="s">
        <v>24</v>
      </c>
      <c r="C14" s="17" t="s">
        <v>127</v>
      </c>
      <c r="D14" s="3">
        <v>118641</v>
      </c>
      <c r="E14" s="18">
        <v>2114805</v>
      </c>
      <c r="F14" s="18">
        <v>12032</v>
      </c>
      <c r="G14" s="2" t="s">
        <v>52</v>
      </c>
      <c r="H14" s="3">
        <v>2024</v>
      </c>
      <c r="I14" s="35">
        <v>7.04</v>
      </c>
    </row>
    <row r="15" spans="1:18" ht="15.75">
      <c r="A15" s="31">
        <v>13</v>
      </c>
      <c r="B15" s="32" t="s">
        <v>24</v>
      </c>
      <c r="C15" s="17" t="s">
        <v>128</v>
      </c>
      <c r="D15" s="3">
        <v>118641</v>
      </c>
      <c r="E15" s="18">
        <v>2114804</v>
      </c>
      <c r="F15" s="18">
        <v>12031</v>
      </c>
      <c r="G15" s="2" t="s">
        <v>52</v>
      </c>
      <c r="H15" s="3">
        <v>2024</v>
      </c>
      <c r="I15" s="35">
        <v>7.48</v>
      </c>
    </row>
    <row r="16" spans="1:18" ht="15.75">
      <c r="A16" s="55">
        <v>14</v>
      </c>
      <c r="B16" s="56" t="s">
        <v>24</v>
      </c>
      <c r="C16" s="57" t="s">
        <v>129</v>
      </c>
      <c r="D16" s="20">
        <v>118641</v>
      </c>
      <c r="E16" s="58">
        <v>2114802</v>
      </c>
      <c r="F16" s="58">
        <v>12029</v>
      </c>
      <c r="G16" s="47" t="s">
        <v>52</v>
      </c>
      <c r="H16" s="20">
        <v>2024</v>
      </c>
      <c r="I16" s="75" t="s">
        <v>10</v>
      </c>
    </row>
    <row r="17" spans="1:9" ht="15.75">
      <c r="A17" s="48"/>
      <c r="B17" s="64"/>
      <c r="C17" s="65"/>
      <c r="D17" s="48"/>
      <c r="E17" s="66"/>
      <c r="F17" s="66"/>
      <c r="G17" s="50"/>
      <c r="H17" s="48"/>
      <c r="I17" s="76"/>
    </row>
    <row r="18" spans="1:9" ht="15.75">
      <c r="A18" s="7"/>
      <c r="B18" s="59"/>
      <c r="C18" s="60"/>
      <c r="D18" s="7"/>
      <c r="E18" s="61"/>
      <c r="F18" s="61"/>
      <c r="G18" s="8"/>
      <c r="H18" s="7"/>
      <c r="I18" s="62"/>
    </row>
    <row r="19" spans="1:9" ht="15.75">
      <c r="A19" s="7"/>
      <c r="B19" s="59"/>
      <c r="C19" s="60"/>
      <c r="D19" s="7"/>
      <c r="E19" s="61"/>
      <c r="F19" s="61"/>
      <c r="G19" s="8"/>
      <c r="H19" s="7"/>
      <c r="I19" s="63"/>
    </row>
    <row r="20" spans="1:9" ht="15.75">
      <c r="A20" s="7"/>
      <c r="B20" s="59"/>
      <c r="C20" s="60"/>
      <c r="D20" s="7"/>
      <c r="E20" s="61"/>
      <c r="F20" s="61"/>
      <c r="G20" s="8"/>
      <c r="H20" s="7"/>
      <c r="I20" s="63"/>
    </row>
    <row r="21" spans="1:9" ht="15.75">
      <c r="A21" s="7"/>
      <c r="B21" s="59"/>
      <c r="C21" s="60"/>
      <c r="D21" s="7"/>
      <c r="E21" s="61"/>
      <c r="F21" s="61"/>
      <c r="G21" s="8"/>
      <c r="H21" s="7"/>
      <c r="I21" s="62"/>
    </row>
    <row r="22" spans="1:9" ht="15.75">
      <c r="A22" s="7"/>
      <c r="B22" s="59"/>
      <c r="C22" s="60"/>
      <c r="D22" s="7"/>
      <c r="E22" s="61"/>
      <c r="F22" s="61"/>
      <c r="G22" s="8"/>
      <c r="H22" s="7"/>
      <c r="I22" s="63"/>
    </row>
    <row r="23" spans="1:9" ht="15.75">
      <c r="A23" s="7"/>
      <c r="B23" s="59"/>
      <c r="C23" s="60"/>
      <c r="D23" s="7"/>
      <c r="E23" s="61"/>
      <c r="F23" s="61"/>
      <c r="G23" s="8"/>
      <c r="H23" s="7"/>
      <c r="I23" s="63"/>
    </row>
    <row r="24" spans="1:9" ht="15.75">
      <c r="A24" s="7"/>
      <c r="B24" s="59"/>
      <c r="C24" s="60"/>
      <c r="D24" s="7"/>
      <c r="E24" s="61"/>
      <c r="F24" s="61"/>
      <c r="G24" s="8"/>
      <c r="H24" s="7"/>
      <c r="I24" s="63"/>
    </row>
    <row r="25" spans="1:9" ht="15.75">
      <c r="A25" s="7"/>
      <c r="B25" s="59"/>
      <c r="C25" s="60"/>
      <c r="D25" s="7"/>
      <c r="E25" s="61"/>
      <c r="F25" s="61"/>
      <c r="G25" s="8"/>
      <c r="H25" s="7"/>
      <c r="I25" s="63"/>
    </row>
    <row r="26" spans="1:9" ht="15.75">
      <c r="A26" s="7"/>
      <c r="B26" s="59"/>
      <c r="C26" s="60"/>
      <c r="D26" s="7"/>
      <c r="E26" s="61"/>
      <c r="F26" s="61"/>
      <c r="G26" s="8"/>
      <c r="H26" s="7"/>
      <c r="I26" s="63"/>
    </row>
    <row r="27" spans="1:9" ht="15.75">
      <c r="A27" s="7"/>
      <c r="B27" s="59"/>
      <c r="C27" s="60"/>
      <c r="D27" s="7"/>
      <c r="E27" s="61"/>
      <c r="F27" s="61"/>
      <c r="G27" s="8"/>
      <c r="H27" s="7"/>
      <c r="I27" s="63"/>
    </row>
    <row r="28" spans="1:9">
      <c r="G28" s="8"/>
      <c r="H28" s="7"/>
    </row>
  </sheetData>
  <sortState ref="C3:I27">
    <sortCondition descending="1" ref="I3:I27"/>
  </sortState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Q4" sqref="Q4"/>
    </sheetView>
  </sheetViews>
  <sheetFormatPr defaultRowHeight="15"/>
  <cols>
    <col min="2" max="2" width="11.7109375" bestFit="1" customWidth="1"/>
    <col min="3" max="3" width="26.7109375" bestFit="1" customWidth="1"/>
    <col min="7" max="7" width="18.7109375" bestFit="1" customWidth="1"/>
    <col min="8" max="8" width="14.42578125" bestFit="1" customWidth="1"/>
    <col min="9" max="9" width="9.140625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7.25" customHeight="1">
      <c r="A1" s="105" t="s">
        <v>64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6</v>
      </c>
      <c r="H2" s="67" t="s">
        <v>7</v>
      </c>
      <c r="I2" s="67" t="s">
        <v>8</v>
      </c>
    </row>
    <row r="3" spans="1:18">
      <c r="A3" s="3">
        <v>1</v>
      </c>
      <c r="B3" s="3" t="s">
        <v>25</v>
      </c>
      <c r="C3" s="1" t="s">
        <v>65</v>
      </c>
      <c r="D3" s="3">
        <v>118641</v>
      </c>
      <c r="E3" s="3">
        <v>2114880</v>
      </c>
      <c r="F3" s="3">
        <v>12107</v>
      </c>
      <c r="G3" s="2" t="s">
        <v>52</v>
      </c>
      <c r="H3" s="3">
        <v>2024</v>
      </c>
      <c r="I3" s="4">
        <v>8.75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3" t="s">
        <v>25</v>
      </c>
      <c r="C4" s="1" t="s">
        <v>66</v>
      </c>
      <c r="D4" s="3">
        <v>118641</v>
      </c>
      <c r="E4" s="3">
        <v>2114875</v>
      </c>
      <c r="F4" s="3">
        <v>12102</v>
      </c>
      <c r="G4" s="2" t="s">
        <v>52</v>
      </c>
      <c r="H4" s="3">
        <v>2024</v>
      </c>
      <c r="I4" s="4">
        <v>8.85</v>
      </c>
      <c r="K4" s="5" t="s">
        <v>11</v>
      </c>
      <c r="L4" s="5">
        <f>COUNTIFS(I3:I13, "&lt;=10", I3:I13, "&gt;=9")</f>
        <v>1</v>
      </c>
      <c r="M4" s="5">
        <f>COUNTIFS(I3:I13, "&lt;9", I3:I13, "&gt;=8")</f>
        <v>3</v>
      </c>
      <c r="N4" s="5">
        <f>COUNTIFS(I3:I13, "&lt;8", I3:I13, "&gt;=7")</f>
        <v>4</v>
      </c>
      <c r="O4" s="5">
        <f>COUNTIFS(I3:I13, "&lt;7", I3:I13, "&gt;=6")</f>
        <v>1</v>
      </c>
      <c r="P4" s="5">
        <f>COUNTIFS(I3:I13, "&lt;6", I3:I13, "&gt;=5")</f>
        <v>0</v>
      </c>
      <c r="Q4" s="5">
        <f>COUNTIF(I3:I13, "GPW")</f>
        <v>2</v>
      </c>
      <c r="R4" s="5">
        <f>L4+M4+N4+O4+P4+Q4</f>
        <v>11</v>
      </c>
    </row>
    <row r="5" spans="1:18">
      <c r="A5" s="3">
        <v>3</v>
      </c>
      <c r="B5" s="3" t="s">
        <v>25</v>
      </c>
      <c r="C5" s="1" t="s">
        <v>67</v>
      </c>
      <c r="D5" s="3">
        <v>118641</v>
      </c>
      <c r="E5" s="3">
        <v>2114866</v>
      </c>
      <c r="F5" s="3">
        <v>12093</v>
      </c>
      <c r="G5" s="2" t="s">
        <v>52</v>
      </c>
      <c r="H5" s="3">
        <v>2024</v>
      </c>
      <c r="I5" s="4">
        <v>7.32</v>
      </c>
    </row>
    <row r="6" spans="1:18">
      <c r="A6" s="3">
        <v>4</v>
      </c>
      <c r="B6" s="3" t="s">
        <v>25</v>
      </c>
      <c r="C6" s="1" t="s">
        <v>68</v>
      </c>
      <c r="D6" s="3">
        <v>118641</v>
      </c>
      <c r="E6" s="3">
        <v>2114865</v>
      </c>
      <c r="F6" s="3">
        <v>12092</v>
      </c>
      <c r="G6" s="2" t="s">
        <v>52</v>
      </c>
      <c r="H6" s="3">
        <v>2024</v>
      </c>
      <c r="I6" s="4" t="s">
        <v>10</v>
      </c>
    </row>
    <row r="7" spans="1:18">
      <c r="A7" s="3">
        <v>5</v>
      </c>
      <c r="B7" s="3" t="s">
        <v>25</v>
      </c>
      <c r="C7" s="1" t="s">
        <v>69</v>
      </c>
      <c r="D7" s="3">
        <v>118641</v>
      </c>
      <c r="E7" s="3">
        <v>2114862</v>
      </c>
      <c r="F7" s="3">
        <v>12089</v>
      </c>
      <c r="G7" s="2" t="s">
        <v>52</v>
      </c>
      <c r="H7" s="3">
        <v>2024</v>
      </c>
      <c r="I7" s="4">
        <v>7.58</v>
      </c>
    </row>
    <row r="8" spans="1:18">
      <c r="A8" s="3">
        <v>6</v>
      </c>
      <c r="B8" s="3" t="s">
        <v>25</v>
      </c>
      <c r="C8" s="1" t="s">
        <v>70</v>
      </c>
      <c r="D8" s="3">
        <v>118641</v>
      </c>
      <c r="E8" s="3">
        <v>2114855</v>
      </c>
      <c r="F8" s="3">
        <v>12082</v>
      </c>
      <c r="G8" s="2" t="s">
        <v>52</v>
      </c>
      <c r="H8" s="3">
        <v>2024</v>
      </c>
      <c r="I8" s="4" t="s">
        <v>10</v>
      </c>
    </row>
    <row r="9" spans="1:18">
      <c r="A9" s="3">
        <v>7</v>
      </c>
      <c r="B9" s="3" t="s">
        <v>25</v>
      </c>
      <c r="C9" s="1" t="s">
        <v>71</v>
      </c>
      <c r="D9" s="3">
        <v>118641</v>
      </c>
      <c r="E9" s="3">
        <v>2114854</v>
      </c>
      <c r="F9" s="3">
        <v>12081</v>
      </c>
      <c r="G9" s="2" t="s">
        <v>52</v>
      </c>
      <c r="H9" s="3">
        <v>2024</v>
      </c>
      <c r="I9" s="4">
        <v>7.55</v>
      </c>
    </row>
    <row r="10" spans="1:18">
      <c r="A10" s="3">
        <v>8</v>
      </c>
      <c r="B10" s="3" t="s">
        <v>25</v>
      </c>
      <c r="C10" s="1" t="s">
        <v>72</v>
      </c>
      <c r="D10" s="3">
        <v>118641</v>
      </c>
      <c r="E10" s="3">
        <v>2114849</v>
      </c>
      <c r="F10" s="3">
        <v>12076</v>
      </c>
      <c r="G10" s="2" t="s">
        <v>52</v>
      </c>
      <c r="H10" s="3">
        <v>2024</v>
      </c>
      <c r="I10" s="4">
        <v>7.14</v>
      </c>
    </row>
    <row r="11" spans="1:18">
      <c r="A11" s="3">
        <v>9</v>
      </c>
      <c r="B11" s="3" t="s">
        <v>25</v>
      </c>
      <c r="C11" s="1" t="s">
        <v>73</v>
      </c>
      <c r="D11" s="3">
        <v>118641</v>
      </c>
      <c r="E11" s="3">
        <v>2114824</v>
      </c>
      <c r="F11" s="3">
        <v>12051</v>
      </c>
      <c r="G11" s="2" t="s">
        <v>52</v>
      </c>
      <c r="H11" s="3">
        <v>2024</v>
      </c>
      <c r="I11" s="4">
        <v>9.24</v>
      </c>
    </row>
    <row r="12" spans="1:18">
      <c r="A12" s="3">
        <v>10</v>
      </c>
      <c r="B12" s="3" t="s">
        <v>25</v>
      </c>
      <c r="C12" s="1" t="s">
        <v>74</v>
      </c>
      <c r="D12" s="3">
        <v>118641</v>
      </c>
      <c r="E12" s="3">
        <v>2114803</v>
      </c>
      <c r="F12" s="3">
        <v>12030</v>
      </c>
      <c r="G12" s="2" t="s">
        <v>52</v>
      </c>
      <c r="H12" s="3">
        <v>2024</v>
      </c>
      <c r="I12" s="4">
        <v>6.79</v>
      </c>
    </row>
    <row r="13" spans="1:18">
      <c r="A13" s="20">
        <v>11</v>
      </c>
      <c r="B13" s="20" t="s">
        <v>25</v>
      </c>
      <c r="C13" s="23" t="s">
        <v>75</v>
      </c>
      <c r="D13" s="20">
        <v>118641</v>
      </c>
      <c r="E13" s="20">
        <v>2114798</v>
      </c>
      <c r="F13" s="20">
        <v>12025</v>
      </c>
      <c r="G13" s="47" t="s">
        <v>52</v>
      </c>
      <c r="H13" s="20">
        <v>2024</v>
      </c>
      <c r="I13" s="24">
        <v>8.7200000000000006</v>
      </c>
    </row>
    <row r="14" spans="1:18">
      <c r="A14" s="48"/>
      <c r="B14" s="48"/>
      <c r="C14" s="49"/>
      <c r="D14" s="48"/>
      <c r="E14" s="48"/>
      <c r="F14" s="48"/>
      <c r="G14" s="50"/>
      <c r="H14" s="48"/>
      <c r="I14" s="51"/>
    </row>
    <row r="15" spans="1:18">
      <c r="A15" s="7"/>
      <c r="B15" s="7"/>
      <c r="D15" s="7"/>
      <c r="E15" s="7"/>
      <c r="F15" s="7"/>
      <c r="G15" s="8"/>
      <c r="H15" s="7"/>
      <c r="I15" s="9"/>
    </row>
    <row r="16" spans="1:18">
      <c r="A16" s="7"/>
      <c r="B16" s="7"/>
      <c r="D16" s="7"/>
      <c r="E16" s="8"/>
      <c r="F16" s="8"/>
      <c r="G16" s="8"/>
      <c r="H16" s="7"/>
      <c r="I16" s="9"/>
    </row>
    <row r="17" spans="1:9">
      <c r="A17" s="7"/>
      <c r="B17" s="7"/>
      <c r="D17" s="7"/>
      <c r="E17" s="8"/>
      <c r="F17" s="8"/>
      <c r="G17" s="8"/>
      <c r="H17" s="7"/>
      <c r="I17" s="8"/>
    </row>
    <row r="18" spans="1:9">
      <c r="A18" s="7"/>
      <c r="B18" s="7"/>
      <c r="D18" s="7"/>
      <c r="E18" s="8"/>
      <c r="F18" s="8"/>
      <c r="G18" s="8"/>
      <c r="H18" s="7"/>
      <c r="I18" s="9"/>
    </row>
    <row r="19" spans="1:9">
      <c r="A19" s="7"/>
      <c r="B19" s="7"/>
      <c r="D19" s="7"/>
      <c r="E19" s="8"/>
      <c r="F19" s="8"/>
      <c r="G19" s="8"/>
      <c r="H19" s="7"/>
      <c r="I19" s="9"/>
    </row>
    <row r="20" spans="1:9">
      <c r="A20" s="7"/>
      <c r="B20" s="7"/>
      <c r="D20" s="7"/>
      <c r="E20" s="8"/>
      <c r="F20" s="8"/>
      <c r="G20" s="8"/>
      <c r="H20" s="7"/>
      <c r="I20" s="9"/>
    </row>
    <row r="21" spans="1:9">
      <c r="D21" s="7"/>
      <c r="G21" s="8"/>
      <c r="H21" s="7"/>
    </row>
    <row r="22" spans="1:9">
      <c r="D22" s="7"/>
      <c r="G22" s="8"/>
      <c r="H22" s="7"/>
    </row>
    <row r="23" spans="1:9">
      <c r="D23" s="7"/>
      <c r="G23" s="8"/>
      <c r="H23" s="7"/>
    </row>
    <row r="24" spans="1:9">
      <c r="D24" s="7"/>
      <c r="G24" s="8"/>
      <c r="H24" s="7"/>
    </row>
    <row r="25" spans="1:9">
      <c r="D25" s="7"/>
      <c r="G25" s="8"/>
      <c r="H25" s="7"/>
    </row>
    <row r="26" spans="1:9">
      <c r="D26" s="7"/>
      <c r="G26" s="8"/>
      <c r="H26" s="7"/>
    </row>
    <row r="27" spans="1:9">
      <c r="D27" s="7"/>
      <c r="G27" s="8"/>
      <c r="H27" s="7"/>
    </row>
    <row r="28" spans="1:9">
      <c r="G28" s="8"/>
      <c r="H28" s="7"/>
    </row>
  </sheetData>
  <sortState ref="C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Q4" sqref="Q4"/>
    </sheetView>
  </sheetViews>
  <sheetFormatPr defaultRowHeight="15"/>
  <cols>
    <col min="2" max="2" width="11.7109375" bestFit="1" customWidth="1"/>
    <col min="3" max="3" width="20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51" customHeight="1">
      <c r="A1" s="105" t="s">
        <v>94</v>
      </c>
      <c r="B1" s="105"/>
      <c r="C1" s="105"/>
      <c r="D1" s="105"/>
      <c r="E1" s="105"/>
      <c r="F1" s="105"/>
      <c r="G1" s="105"/>
      <c r="H1" s="105"/>
      <c r="I1" s="105"/>
    </row>
    <row r="2" spans="1:18" ht="15.75" thickBo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26</v>
      </c>
      <c r="C3" s="1" t="s">
        <v>95</v>
      </c>
      <c r="D3" s="37">
        <v>118641</v>
      </c>
      <c r="E3" s="3">
        <v>2117324</v>
      </c>
      <c r="F3" s="3">
        <v>19552</v>
      </c>
      <c r="G3" s="2" t="s">
        <v>52</v>
      </c>
      <c r="H3" s="3">
        <v>2024</v>
      </c>
      <c r="I3" s="3">
        <v>7.65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3" t="s">
        <v>26</v>
      </c>
      <c r="C4" s="1" t="s">
        <v>96</v>
      </c>
      <c r="D4" s="3">
        <v>118641</v>
      </c>
      <c r="E4" s="3">
        <v>2114889</v>
      </c>
      <c r="F4" s="3">
        <v>12116</v>
      </c>
      <c r="G4" s="2" t="s">
        <v>52</v>
      </c>
      <c r="H4" s="3">
        <v>2024</v>
      </c>
      <c r="I4" s="4">
        <v>6.18</v>
      </c>
      <c r="K4" s="5" t="s">
        <v>11</v>
      </c>
      <c r="L4" s="5">
        <f>COUNTIFS(I3:I17, "&lt;=10", I3:I17, "&gt;=9")</f>
        <v>0</v>
      </c>
      <c r="M4" s="5">
        <f>COUNTIFS(I3:I17, "&lt;9", I3:I17, "&gt;=8")</f>
        <v>4</v>
      </c>
      <c r="N4" s="5">
        <f>COUNTIFS(I3:I17, "&lt;8", I3:I17, "&gt;=7")</f>
        <v>6</v>
      </c>
      <c r="O4" s="5">
        <f>COUNTIFS(I3:I17, "&lt;7", I3:I17, "&gt;=6")</f>
        <v>3</v>
      </c>
      <c r="P4" s="5">
        <f>COUNTIFS(I3:I17, "&lt;6", I3:I17, "&gt;=5")</f>
        <v>0</v>
      </c>
      <c r="Q4" s="5">
        <f>COUNTIF(I3:I17, "GPW")</f>
        <v>2</v>
      </c>
      <c r="R4" s="5">
        <f>L4+M4+N4+O4+P4+Q4</f>
        <v>15</v>
      </c>
    </row>
    <row r="5" spans="1:18">
      <c r="A5" s="3">
        <v>3</v>
      </c>
      <c r="B5" s="3" t="s">
        <v>26</v>
      </c>
      <c r="C5" s="1" t="s">
        <v>47</v>
      </c>
      <c r="D5" s="3">
        <v>118641</v>
      </c>
      <c r="E5" s="3">
        <v>2114883</v>
      </c>
      <c r="F5" s="3">
        <v>12110</v>
      </c>
      <c r="G5" s="2" t="s">
        <v>52</v>
      </c>
      <c r="H5" s="3">
        <v>2024</v>
      </c>
      <c r="I5" s="3">
        <v>7.97</v>
      </c>
    </row>
    <row r="6" spans="1:18">
      <c r="A6" s="3">
        <v>4</v>
      </c>
      <c r="B6" s="3" t="s">
        <v>26</v>
      </c>
      <c r="C6" s="1" t="s">
        <v>97</v>
      </c>
      <c r="D6" s="3">
        <v>118641</v>
      </c>
      <c r="E6" s="3">
        <v>2114881</v>
      </c>
      <c r="F6" s="3">
        <v>12108</v>
      </c>
      <c r="G6" s="2" t="s">
        <v>52</v>
      </c>
      <c r="H6" s="3">
        <v>2024</v>
      </c>
      <c r="I6" s="4">
        <v>8.34</v>
      </c>
    </row>
    <row r="7" spans="1:18">
      <c r="A7" s="3">
        <v>5</v>
      </c>
      <c r="B7" s="3" t="s">
        <v>26</v>
      </c>
      <c r="C7" s="1" t="s">
        <v>98</v>
      </c>
      <c r="D7" s="3">
        <v>118641</v>
      </c>
      <c r="E7" s="3">
        <v>2114876</v>
      </c>
      <c r="F7" s="3">
        <v>12103</v>
      </c>
      <c r="G7" s="2" t="s">
        <v>52</v>
      </c>
      <c r="H7" s="3">
        <v>2024</v>
      </c>
      <c r="I7" s="4">
        <v>7.59</v>
      </c>
    </row>
    <row r="8" spans="1:18">
      <c r="A8" s="3">
        <v>6</v>
      </c>
      <c r="B8" s="3" t="s">
        <v>26</v>
      </c>
      <c r="C8" s="1" t="s">
        <v>99</v>
      </c>
      <c r="D8" s="3">
        <v>118641</v>
      </c>
      <c r="E8" s="3">
        <v>2114874</v>
      </c>
      <c r="F8" s="3">
        <v>12101</v>
      </c>
      <c r="G8" s="2" t="s">
        <v>52</v>
      </c>
      <c r="H8" s="3">
        <v>2024</v>
      </c>
      <c r="I8" s="4" t="s">
        <v>10</v>
      </c>
    </row>
    <row r="9" spans="1:18">
      <c r="A9" s="3">
        <v>7</v>
      </c>
      <c r="B9" s="3" t="s">
        <v>26</v>
      </c>
      <c r="C9" s="1" t="s">
        <v>100</v>
      </c>
      <c r="D9" s="3">
        <v>118641</v>
      </c>
      <c r="E9" s="3">
        <v>2114873</v>
      </c>
      <c r="F9" s="3">
        <v>12100</v>
      </c>
      <c r="G9" s="2" t="s">
        <v>52</v>
      </c>
      <c r="H9" s="3">
        <v>2024</v>
      </c>
      <c r="I9" s="4" t="s">
        <v>10</v>
      </c>
    </row>
    <row r="10" spans="1:18">
      <c r="A10" s="3">
        <v>8</v>
      </c>
      <c r="B10" s="3" t="s">
        <v>26</v>
      </c>
      <c r="C10" s="1" t="s">
        <v>101</v>
      </c>
      <c r="D10" s="3">
        <v>118641</v>
      </c>
      <c r="E10" s="3">
        <v>2114867</v>
      </c>
      <c r="F10" s="3">
        <v>12094</v>
      </c>
      <c r="G10" s="2" t="s">
        <v>52</v>
      </c>
      <c r="H10" s="3">
        <v>2024</v>
      </c>
      <c r="I10" s="4">
        <v>6.63</v>
      </c>
    </row>
    <row r="11" spans="1:18">
      <c r="A11" s="3">
        <v>9</v>
      </c>
      <c r="B11" s="3" t="s">
        <v>26</v>
      </c>
      <c r="C11" s="1" t="s">
        <v>49</v>
      </c>
      <c r="D11" s="3">
        <v>118641</v>
      </c>
      <c r="E11" s="3">
        <v>2114857</v>
      </c>
      <c r="F11" s="3">
        <v>12084</v>
      </c>
      <c r="G11" s="2" t="s">
        <v>52</v>
      </c>
      <c r="H11" s="3">
        <v>2024</v>
      </c>
      <c r="I11" s="4">
        <v>7.92</v>
      </c>
    </row>
    <row r="12" spans="1:18">
      <c r="A12" s="3">
        <v>10</v>
      </c>
      <c r="B12" s="3" t="s">
        <v>26</v>
      </c>
      <c r="C12" s="1" t="s">
        <v>102</v>
      </c>
      <c r="D12" s="3">
        <v>118641</v>
      </c>
      <c r="E12" s="3">
        <v>2114842</v>
      </c>
      <c r="F12" s="3">
        <v>12069</v>
      </c>
      <c r="G12" s="2" t="s">
        <v>52</v>
      </c>
      <c r="H12" s="3">
        <v>2024</v>
      </c>
      <c r="I12" s="4">
        <v>7.2</v>
      </c>
    </row>
    <row r="13" spans="1:18">
      <c r="A13" s="3">
        <v>11</v>
      </c>
      <c r="B13" s="3" t="s">
        <v>26</v>
      </c>
      <c r="C13" s="1" t="s">
        <v>103</v>
      </c>
      <c r="D13" s="3">
        <v>118641</v>
      </c>
      <c r="E13" s="3">
        <v>2114827</v>
      </c>
      <c r="F13" s="3">
        <v>12054</v>
      </c>
      <c r="G13" s="2" t="s">
        <v>52</v>
      </c>
      <c r="H13" s="3">
        <v>2024</v>
      </c>
      <c r="I13" s="3">
        <v>6.9</v>
      </c>
    </row>
    <row r="14" spans="1:18">
      <c r="A14" s="3">
        <v>12</v>
      </c>
      <c r="B14" s="3" t="s">
        <v>26</v>
      </c>
      <c r="C14" s="1" t="s">
        <v>104</v>
      </c>
      <c r="D14" s="3">
        <v>118641</v>
      </c>
      <c r="E14" s="3">
        <v>2114825</v>
      </c>
      <c r="F14" s="3">
        <v>12052</v>
      </c>
      <c r="G14" s="2" t="s">
        <v>52</v>
      </c>
      <c r="H14" s="3">
        <v>2024</v>
      </c>
      <c r="I14" s="4">
        <v>8.9600000000000009</v>
      </c>
    </row>
    <row r="15" spans="1:18">
      <c r="A15" s="3">
        <v>13</v>
      </c>
      <c r="B15" s="3" t="s">
        <v>26</v>
      </c>
      <c r="C15" s="1" t="s">
        <v>105</v>
      </c>
      <c r="D15" s="3">
        <v>118641</v>
      </c>
      <c r="E15" s="3">
        <v>2114812</v>
      </c>
      <c r="F15" s="3">
        <v>12039</v>
      </c>
      <c r="G15" s="2" t="s">
        <v>52</v>
      </c>
      <c r="H15" s="3">
        <v>2024</v>
      </c>
      <c r="I15" s="4">
        <v>8.08</v>
      </c>
    </row>
    <row r="16" spans="1:18">
      <c r="A16" s="3">
        <v>14</v>
      </c>
      <c r="B16" s="3" t="s">
        <v>26</v>
      </c>
      <c r="C16" s="1" t="s">
        <v>106</v>
      </c>
      <c r="D16" s="3">
        <v>118641</v>
      </c>
      <c r="E16" s="3">
        <v>2114792</v>
      </c>
      <c r="F16" s="3">
        <v>12019</v>
      </c>
      <c r="G16" s="2" t="s">
        <v>52</v>
      </c>
      <c r="H16" s="3">
        <v>2024</v>
      </c>
      <c r="I16" s="3">
        <v>7.37</v>
      </c>
    </row>
    <row r="17" spans="1:9">
      <c r="A17" s="20">
        <v>15</v>
      </c>
      <c r="B17" s="20" t="s">
        <v>26</v>
      </c>
      <c r="C17" s="23" t="s">
        <v>107</v>
      </c>
      <c r="D17" s="20">
        <v>118641</v>
      </c>
      <c r="E17" s="20">
        <v>2114791</v>
      </c>
      <c r="F17" s="20">
        <v>12018</v>
      </c>
      <c r="G17" s="47" t="s">
        <v>52</v>
      </c>
      <c r="H17" s="20">
        <v>2024</v>
      </c>
      <c r="I17" s="24">
        <v>8.6300000000000008</v>
      </c>
    </row>
    <row r="18" spans="1:9">
      <c r="A18" s="48"/>
      <c r="B18" s="48"/>
      <c r="C18" s="49"/>
      <c r="D18" s="48"/>
      <c r="E18" s="48"/>
      <c r="F18" s="48"/>
      <c r="G18" s="50"/>
      <c r="H18" s="48"/>
      <c r="I18" s="51"/>
    </row>
    <row r="19" spans="1:9">
      <c r="A19" s="7"/>
      <c r="B19" s="7"/>
      <c r="D19" s="7"/>
      <c r="E19" s="7"/>
      <c r="F19" s="7"/>
      <c r="G19" s="8"/>
      <c r="H19" s="7"/>
      <c r="I19" s="9"/>
    </row>
    <row r="20" spans="1:9">
      <c r="D20" s="7"/>
      <c r="G20" s="8"/>
      <c r="H20" s="7"/>
    </row>
    <row r="21" spans="1:9">
      <c r="D21" s="7"/>
      <c r="G21" s="8"/>
      <c r="H21" s="7"/>
    </row>
    <row r="22" spans="1:9">
      <c r="D22" s="7"/>
      <c r="G22" s="8"/>
      <c r="H22" s="7"/>
    </row>
    <row r="23" spans="1:9">
      <c r="D23" s="7"/>
      <c r="G23" s="8"/>
      <c r="H23" s="7"/>
    </row>
    <row r="24" spans="1:9">
      <c r="D24" s="7"/>
      <c r="G24" s="8"/>
      <c r="H24" s="7"/>
    </row>
    <row r="25" spans="1:9">
      <c r="D25" s="7"/>
      <c r="G25" s="8"/>
      <c r="H25" s="7"/>
    </row>
    <row r="26" spans="1:9">
      <c r="D26" s="7"/>
      <c r="G26" s="8"/>
      <c r="H26" s="7"/>
    </row>
    <row r="27" spans="1:9">
      <c r="D27" s="7"/>
      <c r="G27" s="8"/>
      <c r="H27" s="7"/>
    </row>
    <row r="28" spans="1:9">
      <c r="G28" s="8"/>
      <c r="H28" s="7"/>
    </row>
  </sheetData>
  <sortState ref="C3:I17">
    <sortCondition descending="1" ref="I3:I17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Q4" sqref="Q4"/>
    </sheetView>
  </sheetViews>
  <sheetFormatPr defaultRowHeight="15"/>
  <cols>
    <col min="2" max="2" width="17.28515625" bestFit="1" customWidth="1"/>
    <col min="3" max="3" width="20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5.75" customHeight="1">
      <c r="A1" s="105" t="s">
        <v>53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27</v>
      </c>
      <c r="C3" s="1" t="s">
        <v>54</v>
      </c>
      <c r="D3" s="1">
        <v>118641</v>
      </c>
      <c r="E3" s="1">
        <v>2114885</v>
      </c>
      <c r="F3" s="1">
        <v>12112</v>
      </c>
      <c r="G3" s="2" t="s">
        <v>52</v>
      </c>
      <c r="H3" s="3">
        <v>2024</v>
      </c>
      <c r="I3" s="4">
        <v>7.13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1" t="s">
        <v>27</v>
      </c>
      <c r="C4" s="1" t="s">
        <v>55</v>
      </c>
      <c r="D4" s="1">
        <v>118641</v>
      </c>
      <c r="E4" s="1">
        <v>2114882</v>
      </c>
      <c r="F4" s="1">
        <v>12109</v>
      </c>
      <c r="G4" s="2" t="s">
        <v>52</v>
      </c>
      <c r="H4" s="3">
        <v>2024</v>
      </c>
      <c r="I4" s="4">
        <v>9.3000000000000007</v>
      </c>
      <c r="K4" s="5" t="s">
        <v>11</v>
      </c>
      <c r="L4" s="5">
        <f>COUNTIFS(I3:I14, "&lt;=10", I3:I14, "&gt;=9")</f>
        <v>1</v>
      </c>
      <c r="M4" s="5">
        <f>COUNTIFS(I3:I14, "&lt;9", I3:I14, "&gt;=8")</f>
        <v>3</v>
      </c>
      <c r="N4" s="5">
        <f>COUNTIFS(I3:I14, "&lt;8", I3:I14, "&gt;=7")</f>
        <v>5</v>
      </c>
      <c r="O4" s="5">
        <f>COUNTIFS(I3:I14, "&lt;7", I3:I14, "&gt;=6")</f>
        <v>0</v>
      </c>
      <c r="P4" s="5">
        <f>COUNTIFS(I3:I14, "&lt;6", I3:I14, "&gt;=5")</f>
        <v>0</v>
      </c>
      <c r="Q4" s="5">
        <f>COUNTIF(I3:I14, "GPW")</f>
        <v>3</v>
      </c>
      <c r="R4" s="5">
        <f>L4+M4+N4+O4+P4+Q4</f>
        <v>12</v>
      </c>
    </row>
    <row r="5" spans="1:18">
      <c r="A5" s="3">
        <v>3</v>
      </c>
      <c r="B5" s="1" t="s">
        <v>27</v>
      </c>
      <c r="C5" s="1" t="s">
        <v>56</v>
      </c>
      <c r="D5" s="1">
        <v>118641</v>
      </c>
      <c r="E5" s="1">
        <v>2114877</v>
      </c>
      <c r="F5" s="1">
        <v>12104</v>
      </c>
      <c r="G5" s="2" t="s">
        <v>52</v>
      </c>
      <c r="H5" s="3">
        <v>2024</v>
      </c>
      <c r="I5" s="4">
        <v>8.18</v>
      </c>
    </row>
    <row r="6" spans="1:18">
      <c r="A6" s="3">
        <v>4</v>
      </c>
      <c r="B6" s="1" t="s">
        <v>27</v>
      </c>
      <c r="C6" s="1" t="s">
        <v>57</v>
      </c>
      <c r="D6" s="1">
        <v>118641</v>
      </c>
      <c r="E6" s="1">
        <v>2114852</v>
      </c>
      <c r="F6" s="1">
        <v>12079</v>
      </c>
      <c r="G6" s="2" t="s">
        <v>52</v>
      </c>
      <c r="H6" s="3">
        <v>2024</v>
      </c>
      <c r="I6" s="4">
        <v>8.42</v>
      </c>
    </row>
    <row r="7" spans="1:18">
      <c r="A7" s="3">
        <v>5</v>
      </c>
      <c r="B7" s="1" t="s">
        <v>27</v>
      </c>
      <c r="C7" s="1" t="s">
        <v>58</v>
      </c>
      <c r="D7" s="1">
        <v>118641</v>
      </c>
      <c r="E7" s="1">
        <v>2114839</v>
      </c>
      <c r="F7" s="1">
        <v>12066</v>
      </c>
      <c r="G7" s="2" t="s">
        <v>52</v>
      </c>
      <c r="H7" s="3">
        <v>2024</v>
      </c>
      <c r="I7" s="4">
        <v>7.04</v>
      </c>
    </row>
    <row r="8" spans="1:18">
      <c r="A8" s="3">
        <v>6</v>
      </c>
      <c r="B8" s="1" t="s">
        <v>27</v>
      </c>
      <c r="C8" s="1" t="s">
        <v>59</v>
      </c>
      <c r="D8" s="1">
        <v>118641</v>
      </c>
      <c r="E8" s="1">
        <v>2114838</v>
      </c>
      <c r="F8" s="1">
        <v>12065</v>
      </c>
      <c r="G8" s="2" t="s">
        <v>52</v>
      </c>
      <c r="H8" s="3">
        <v>2024</v>
      </c>
      <c r="I8" s="4">
        <v>7.75</v>
      </c>
    </row>
    <row r="9" spans="1:18">
      <c r="A9" s="3">
        <v>7</v>
      </c>
      <c r="B9" s="1" t="s">
        <v>27</v>
      </c>
      <c r="C9" s="1" t="s">
        <v>60</v>
      </c>
      <c r="D9" s="1">
        <v>118641</v>
      </c>
      <c r="E9" s="1">
        <v>2114836</v>
      </c>
      <c r="F9" s="1">
        <v>12063</v>
      </c>
      <c r="G9" s="2" t="s">
        <v>52</v>
      </c>
      <c r="H9" s="3">
        <v>2024</v>
      </c>
      <c r="I9" s="4" t="s">
        <v>10</v>
      </c>
    </row>
    <row r="10" spans="1:18">
      <c r="A10" s="3">
        <v>8</v>
      </c>
      <c r="B10" s="1" t="s">
        <v>27</v>
      </c>
      <c r="C10" s="1" t="s">
        <v>48</v>
      </c>
      <c r="D10" s="1">
        <v>118641</v>
      </c>
      <c r="E10" s="1">
        <v>2114826</v>
      </c>
      <c r="F10" s="1">
        <v>12053</v>
      </c>
      <c r="G10" s="2" t="s">
        <v>52</v>
      </c>
      <c r="H10" s="3">
        <v>2024</v>
      </c>
      <c r="I10" s="4" t="s">
        <v>10</v>
      </c>
    </row>
    <row r="11" spans="1:18">
      <c r="A11" s="3">
        <v>9</v>
      </c>
      <c r="B11" s="1" t="s">
        <v>27</v>
      </c>
      <c r="C11" s="1" t="s">
        <v>61</v>
      </c>
      <c r="D11" s="1">
        <v>118641</v>
      </c>
      <c r="E11" s="1">
        <v>2114823</v>
      </c>
      <c r="F11" s="1">
        <v>12050</v>
      </c>
      <c r="G11" s="2" t="s">
        <v>52</v>
      </c>
      <c r="H11" s="3">
        <v>2024</v>
      </c>
      <c r="I11" s="4">
        <v>8.83</v>
      </c>
    </row>
    <row r="12" spans="1:18">
      <c r="A12" s="3">
        <v>10</v>
      </c>
      <c r="B12" s="1" t="s">
        <v>27</v>
      </c>
      <c r="C12" s="1" t="s">
        <v>62</v>
      </c>
      <c r="D12" s="1">
        <v>118641</v>
      </c>
      <c r="E12" s="1">
        <v>2114816</v>
      </c>
      <c r="F12" s="1">
        <v>12043</v>
      </c>
      <c r="G12" s="2" t="s">
        <v>52</v>
      </c>
      <c r="H12" s="3">
        <v>2024</v>
      </c>
      <c r="I12" s="4">
        <v>7.72</v>
      </c>
    </row>
    <row r="13" spans="1:18">
      <c r="A13" s="3">
        <v>11</v>
      </c>
      <c r="B13" s="1" t="s">
        <v>27</v>
      </c>
      <c r="C13" s="1" t="s">
        <v>63</v>
      </c>
      <c r="D13" s="1">
        <v>118641</v>
      </c>
      <c r="E13" s="1">
        <v>2114813</v>
      </c>
      <c r="F13" s="1">
        <v>12040</v>
      </c>
      <c r="G13" s="2" t="s">
        <v>52</v>
      </c>
      <c r="H13" s="3">
        <v>2024</v>
      </c>
      <c r="I13" s="4" t="s">
        <v>10</v>
      </c>
    </row>
    <row r="14" spans="1:18">
      <c r="A14" s="3">
        <v>12</v>
      </c>
      <c r="B14" s="1" t="s">
        <v>27</v>
      </c>
      <c r="C14" s="100" t="s">
        <v>556</v>
      </c>
      <c r="D14" s="100">
        <v>118641</v>
      </c>
      <c r="E14" s="100">
        <v>2114810</v>
      </c>
      <c r="F14" s="100">
        <v>12037</v>
      </c>
      <c r="G14" s="2" t="s">
        <v>52</v>
      </c>
      <c r="H14" s="3">
        <v>2024</v>
      </c>
      <c r="I14" s="4">
        <v>7.37</v>
      </c>
    </row>
    <row r="15" spans="1:18">
      <c r="A15" s="7"/>
      <c r="G15" s="8"/>
      <c r="H15" s="7"/>
      <c r="I15" s="9"/>
    </row>
    <row r="16" spans="1:18">
      <c r="A16" s="7"/>
      <c r="G16" s="8"/>
      <c r="H16" s="7"/>
      <c r="I16" s="9"/>
    </row>
    <row r="17" spans="1:9">
      <c r="A17" s="7"/>
      <c r="G17" s="8"/>
      <c r="H17" s="7"/>
      <c r="I17" s="9"/>
    </row>
    <row r="18" spans="1:9">
      <c r="G18" s="8"/>
      <c r="H18" s="7"/>
    </row>
    <row r="19" spans="1:9">
      <c r="G19" s="8"/>
      <c r="H19" s="7"/>
    </row>
    <row r="20" spans="1:9">
      <c r="G20" s="8"/>
      <c r="H20" s="7"/>
    </row>
    <row r="21" spans="1:9">
      <c r="G21" s="8"/>
      <c r="H21" s="7"/>
    </row>
    <row r="22" spans="1:9">
      <c r="G22" s="8"/>
      <c r="H22" s="7"/>
    </row>
    <row r="23" spans="1:9">
      <c r="G23" s="8"/>
      <c r="H23" s="7"/>
    </row>
    <row r="24" spans="1:9">
      <c r="G24" s="8"/>
      <c r="H24" s="7"/>
    </row>
  </sheetData>
  <sortState ref="A3:I9">
    <sortCondition descending="1" ref="I3:I9"/>
  </sortState>
  <mergeCells count="1">
    <mergeCell ref="A1:I1"/>
  </mergeCells>
  <phoneticPr fontId="13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Q4" sqref="Q4"/>
    </sheetView>
  </sheetViews>
  <sheetFormatPr defaultRowHeight="15"/>
  <cols>
    <col min="2" max="2" width="11.7109375" bestFit="1" customWidth="1"/>
    <col min="3" max="3" width="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>
      <c r="A1" s="105" t="s">
        <v>76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28</v>
      </c>
      <c r="C3" s="1" t="s">
        <v>77</v>
      </c>
      <c r="D3" s="3">
        <v>118641</v>
      </c>
      <c r="E3" s="3">
        <v>2114871</v>
      </c>
      <c r="F3" s="3">
        <v>12098</v>
      </c>
      <c r="G3" s="2" t="s">
        <v>52</v>
      </c>
      <c r="H3" s="3">
        <v>2024</v>
      </c>
      <c r="I3" s="4">
        <v>9.1999999999999993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1" t="s">
        <v>28</v>
      </c>
      <c r="C4" s="1" t="s">
        <v>78</v>
      </c>
      <c r="D4" s="3">
        <v>118641</v>
      </c>
      <c r="E4" s="3">
        <v>2114863</v>
      </c>
      <c r="F4" s="3">
        <v>12090</v>
      </c>
      <c r="G4" s="2" t="s">
        <v>52</v>
      </c>
      <c r="H4" s="3">
        <v>2024</v>
      </c>
      <c r="I4" s="4">
        <v>6.78</v>
      </c>
      <c r="K4" s="5" t="s">
        <v>11</v>
      </c>
      <c r="L4" s="5">
        <f>COUNTIFS(I3:I8, "&lt;=10", I3:I8, "&gt;=9")</f>
        <v>2</v>
      </c>
      <c r="M4" s="5">
        <f>COUNTIFS(I3:I8, "&lt;9", I3:I8, "&gt;=8")</f>
        <v>1</v>
      </c>
      <c r="N4" s="5">
        <f>COUNTIFS(I3:I8, "&lt;8", I3:I8, "&gt;=7")</f>
        <v>2</v>
      </c>
      <c r="O4" s="5">
        <f>COUNTIFS(I3:I8, "&lt;7", I3:I8, "&gt;=6")</f>
        <v>1</v>
      </c>
      <c r="P4" s="5">
        <f>COUNTIFS(I3:I8, "&lt;6", I3:I8, "&gt;=5")</f>
        <v>0</v>
      </c>
      <c r="Q4" s="5">
        <f>COUNTIF(I3:I8, "GPW")</f>
        <v>0</v>
      </c>
      <c r="R4" s="5">
        <f>L4+M4+N4+O4+P4+Q4</f>
        <v>6</v>
      </c>
    </row>
    <row r="5" spans="1:18">
      <c r="A5" s="3">
        <v>3</v>
      </c>
      <c r="B5" s="1" t="s">
        <v>28</v>
      </c>
      <c r="C5" s="1" t="s">
        <v>79</v>
      </c>
      <c r="D5" s="3">
        <v>118641</v>
      </c>
      <c r="E5" s="3">
        <v>2114861</v>
      </c>
      <c r="F5" s="3">
        <v>12088</v>
      </c>
      <c r="G5" s="2" t="s">
        <v>52</v>
      </c>
      <c r="H5" s="3">
        <v>2024</v>
      </c>
      <c r="I5" s="4">
        <v>7.76</v>
      </c>
    </row>
    <row r="6" spans="1:18">
      <c r="A6" s="3">
        <v>4</v>
      </c>
      <c r="B6" s="1" t="s">
        <v>28</v>
      </c>
      <c r="C6" s="1" t="s">
        <v>80</v>
      </c>
      <c r="D6" s="3">
        <v>118641</v>
      </c>
      <c r="E6" s="3">
        <v>2114847</v>
      </c>
      <c r="F6" s="3">
        <v>12074</v>
      </c>
      <c r="G6" s="2" t="s">
        <v>52</v>
      </c>
      <c r="H6" s="3">
        <v>2024</v>
      </c>
      <c r="I6" s="4">
        <v>7.92</v>
      </c>
    </row>
    <row r="7" spans="1:18">
      <c r="A7" s="3">
        <v>5</v>
      </c>
      <c r="B7" s="1" t="s">
        <v>28</v>
      </c>
      <c r="C7" s="1" t="s">
        <v>81</v>
      </c>
      <c r="D7" s="3">
        <v>118641</v>
      </c>
      <c r="E7" s="3">
        <v>2114834</v>
      </c>
      <c r="F7" s="3">
        <v>12061</v>
      </c>
      <c r="G7" s="2" t="s">
        <v>52</v>
      </c>
      <c r="H7" s="3">
        <v>2024</v>
      </c>
      <c r="I7" s="4">
        <v>9.24</v>
      </c>
    </row>
    <row r="8" spans="1:18">
      <c r="A8" s="20">
        <v>6</v>
      </c>
      <c r="B8" s="23" t="s">
        <v>28</v>
      </c>
      <c r="C8" s="23" t="s">
        <v>82</v>
      </c>
      <c r="D8" s="20">
        <v>118641</v>
      </c>
      <c r="E8" s="20">
        <v>2114820</v>
      </c>
      <c r="F8" s="20">
        <v>12047</v>
      </c>
      <c r="G8" s="47" t="s">
        <v>52</v>
      </c>
      <c r="H8" s="20">
        <v>2024</v>
      </c>
      <c r="I8" s="20">
        <v>8.32</v>
      </c>
    </row>
    <row r="9" spans="1:18">
      <c r="A9" s="48"/>
      <c r="B9" s="49"/>
      <c r="C9" s="49"/>
      <c r="D9" s="48"/>
      <c r="E9" s="48"/>
      <c r="F9" s="48"/>
      <c r="G9" s="50"/>
      <c r="H9" s="48"/>
      <c r="I9" s="48"/>
    </row>
    <row r="10" spans="1:18">
      <c r="A10" s="7"/>
      <c r="D10" s="7"/>
      <c r="E10" s="7"/>
      <c r="F10" s="7"/>
      <c r="G10" s="8"/>
      <c r="H10" s="7"/>
      <c r="I10" s="7"/>
    </row>
    <row r="11" spans="1:18">
      <c r="A11" s="7"/>
      <c r="D11" s="7"/>
      <c r="E11" s="7"/>
      <c r="F11" s="7"/>
      <c r="G11" s="8"/>
      <c r="H11" s="7"/>
      <c r="I11" s="7"/>
    </row>
    <row r="12" spans="1:18">
      <c r="A12" s="7"/>
      <c r="D12" s="7"/>
      <c r="E12" s="7"/>
      <c r="F12" s="7"/>
      <c r="G12" s="8"/>
      <c r="H12" s="7"/>
      <c r="I12" s="9"/>
    </row>
    <row r="13" spans="1:18">
      <c r="A13" s="7"/>
      <c r="D13" s="7"/>
      <c r="E13" s="7"/>
      <c r="F13" s="7"/>
      <c r="G13" s="8"/>
      <c r="H13" s="7"/>
      <c r="I13" s="9"/>
    </row>
  </sheetData>
  <sortState ref="C3:I13">
    <sortCondition descending="1" ref="I3:I13"/>
  </sortState>
  <mergeCells count="1">
    <mergeCell ref="A1:I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Q4" sqref="Q4"/>
    </sheetView>
  </sheetViews>
  <sheetFormatPr defaultRowHeight="15"/>
  <cols>
    <col min="2" max="2" width="11.7109375" bestFit="1" customWidth="1"/>
    <col min="3" max="3" width="21.7109375" bestFit="1" customWidth="1"/>
    <col min="4" max="4" width="7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>
      <c r="A1" s="108" t="s">
        <v>90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29</v>
      </c>
      <c r="C3" s="1" t="s">
        <v>45</v>
      </c>
      <c r="D3" s="3">
        <v>118641</v>
      </c>
      <c r="E3" s="3">
        <v>2114831</v>
      </c>
      <c r="F3" s="3">
        <v>12058</v>
      </c>
      <c r="G3" s="2" t="s">
        <v>52</v>
      </c>
      <c r="H3" s="3">
        <v>2024</v>
      </c>
      <c r="I3" s="21">
        <v>9.17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3" t="s">
        <v>29</v>
      </c>
      <c r="C4" s="1" t="s">
        <v>91</v>
      </c>
      <c r="D4" s="3">
        <v>118641</v>
      </c>
      <c r="E4" s="3">
        <v>2114811</v>
      </c>
      <c r="F4" s="3">
        <v>12038</v>
      </c>
      <c r="G4" s="2" t="s">
        <v>52</v>
      </c>
      <c r="H4" s="3">
        <v>2024</v>
      </c>
      <c r="I4" s="10">
        <v>8.25</v>
      </c>
      <c r="K4" s="5" t="s">
        <v>11</v>
      </c>
      <c r="L4" s="5">
        <f>COUNTIFS(I3:I6, "&lt;=10", I3:I6, "&gt;=9")</f>
        <v>1</v>
      </c>
      <c r="M4" s="5">
        <f>COUNTIFS(I3:I6, "&lt;9", I3:I6, "&gt;=8")</f>
        <v>1</v>
      </c>
      <c r="N4" s="5">
        <f>COUNTIFS(I3:I6, "&lt;8", I3:I6, "&gt;=7")</f>
        <v>1</v>
      </c>
      <c r="O4" s="5">
        <f>COUNTIFS(I3:I6, "&lt;7", I3:I6, "&gt;=6")</f>
        <v>0</v>
      </c>
      <c r="P4" s="5">
        <f>COUNTIFS(I3:I6, "&lt;6", I3:I6, "&gt;=5")</f>
        <v>0</v>
      </c>
      <c r="Q4" s="5">
        <f>COUNTIF(I3:I6, "GPW")</f>
        <v>1</v>
      </c>
      <c r="R4" s="5">
        <f>L4+M4+N4+O4+P4+Q4</f>
        <v>4</v>
      </c>
    </row>
    <row r="5" spans="1:18">
      <c r="A5" s="3">
        <v>3</v>
      </c>
      <c r="B5" s="3" t="s">
        <v>29</v>
      </c>
      <c r="C5" s="1" t="s">
        <v>92</v>
      </c>
      <c r="D5" s="3">
        <v>118641</v>
      </c>
      <c r="E5" s="3">
        <v>2114799</v>
      </c>
      <c r="F5" s="3">
        <v>12026</v>
      </c>
      <c r="G5" s="2" t="s">
        <v>52</v>
      </c>
      <c r="H5" s="3">
        <v>2024</v>
      </c>
      <c r="I5" s="21">
        <v>7.83</v>
      </c>
    </row>
    <row r="6" spans="1:18">
      <c r="A6" s="20">
        <v>4</v>
      </c>
      <c r="B6" s="20" t="s">
        <v>29</v>
      </c>
      <c r="C6" s="23" t="s">
        <v>93</v>
      </c>
      <c r="D6" s="20">
        <v>118641</v>
      </c>
      <c r="E6" s="20">
        <v>2114794</v>
      </c>
      <c r="F6" s="20">
        <v>12021</v>
      </c>
      <c r="G6" s="47" t="s">
        <v>52</v>
      </c>
      <c r="H6" s="20">
        <v>2024</v>
      </c>
      <c r="I6" s="73" t="s">
        <v>10</v>
      </c>
    </row>
    <row r="7" spans="1:18">
      <c r="A7" s="48"/>
      <c r="B7" s="48"/>
      <c r="C7" s="49"/>
      <c r="D7" s="48"/>
      <c r="E7" s="48"/>
      <c r="F7" s="48"/>
      <c r="G7" s="50"/>
      <c r="H7" s="48"/>
      <c r="I7" s="74"/>
    </row>
    <row r="8" spans="1:18">
      <c r="A8" s="7"/>
      <c r="B8" s="7"/>
      <c r="D8" s="7"/>
      <c r="E8" s="7"/>
      <c r="F8" s="7"/>
      <c r="G8" s="8"/>
      <c r="H8" s="7"/>
      <c r="I8" s="26"/>
    </row>
    <row r="9" spans="1:18">
      <c r="A9" s="7"/>
      <c r="B9" s="7"/>
      <c r="D9" s="7"/>
      <c r="E9" s="7"/>
      <c r="F9" s="7"/>
      <c r="G9" s="8"/>
      <c r="H9" s="7"/>
      <c r="I9" s="26"/>
    </row>
    <row r="10" spans="1:18">
      <c r="A10" s="7"/>
      <c r="B10" s="7"/>
      <c r="D10" s="7"/>
      <c r="E10" s="7"/>
      <c r="F10" s="7"/>
      <c r="G10" s="8"/>
      <c r="H10" s="7"/>
      <c r="I10" s="27"/>
    </row>
    <row r="11" spans="1:18">
      <c r="A11" s="7"/>
      <c r="B11" s="7"/>
      <c r="D11" s="7"/>
      <c r="E11" s="7"/>
      <c r="F11" s="7"/>
      <c r="G11" s="8"/>
      <c r="H11" s="7"/>
      <c r="I11" s="26"/>
    </row>
    <row r="12" spans="1:18">
      <c r="A12" s="7"/>
      <c r="B12" s="7"/>
      <c r="D12" s="7"/>
      <c r="E12" s="7"/>
      <c r="F12" s="7"/>
      <c r="G12" s="8"/>
      <c r="H12" s="7"/>
      <c r="I12" s="26"/>
    </row>
    <row r="13" spans="1:18">
      <c r="A13" s="7"/>
      <c r="G13" s="8"/>
      <c r="H13" s="7"/>
      <c r="I13" s="26"/>
    </row>
    <row r="14" spans="1:18">
      <c r="A14" s="7"/>
      <c r="G14" s="8"/>
      <c r="H14" s="7"/>
      <c r="I14" s="27"/>
    </row>
    <row r="15" spans="1:18">
      <c r="A15" s="7"/>
      <c r="G15" s="8"/>
      <c r="H15" s="7"/>
      <c r="I15" s="26"/>
    </row>
    <row r="16" spans="1:18">
      <c r="A16" s="7"/>
      <c r="G16" s="8"/>
      <c r="H16" s="7"/>
      <c r="I16" s="27"/>
    </row>
    <row r="17" spans="1:9">
      <c r="A17" s="7"/>
      <c r="G17" s="8"/>
      <c r="H17" s="7"/>
      <c r="I17" s="26"/>
    </row>
  </sheetData>
  <sortState ref="A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Q4" sqref="Q4"/>
    </sheetView>
  </sheetViews>
  <sheetFormatPr defaultRowHeight="15"/>
  <cols>
    <col min="2" max="2" width="12.4257812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9.5" customHeight="1">
      <c r="A1" s="105" t="s">
        <v>108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30</v>
      </c>
      <c r="C3" s="1" t="s">
        <v>109</v>
      </c>
      <c r="D3" s="1">
        <v>118641</v>
      </c>
      <c r="E3" s="1">
        <v>2114872</v>
      </c>
      <c r="F3" s="1">
        <v>12099</v>
      </c>
      <c r="G3" s="2" t="s">
        <v>52</v>
      </c>
      <c r="H3" s="3">
        <v>2024</v>
      </c>
      <c r="I3" s="4">
        <v>6.8</v>
      </c>
      <c r="K3" s="5" t="s">
        <v>13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10</v>
      </c>
      <c r="R3" s="5" t="s">
        <v>12</v>
      </c>
    </row>
    <row r="4" spans="1:18">
      <c r="A4" s="3">
        <v>2</v>
      </c>
      <c r="B4" s="3" t="s">
        <v>30</v>
      </c>
      <c r="C4" s="1" t="s">
        <v>110</v>
      </c>
      <c r="D4" s="1">
        <v>118641</v>
      </c>
      <c r="E4" s="1">
        <v>2114869</v>
      </c>
      <c r="F4" s="1">
        <v>12096</v>
      </c>
      <c r="G4" s="2" t="s">
        <v>52</v>
      </c>
      <c r="H4" s="3">
        <v>2024</v>
      </c>
      <c r="I4" s="3">
        <v>7.63</v>
      </c>
      <c r="K4" s="5" t="s">
        <v>11</v>
      </c>
      <c r="L4" s="5">
        <f>COUNTIFS(I3:I12, "&lt;=10", I3:I12, "&gt;=9")</f>
        <v>1</v>
      </c>
      <c r="M4" s="5">
        <f>COUNTIFS(I3:I12, "&lt;9", I3:I12, "&gt;=8")</f>
        <v>3</v>
      </c>
      <c r="N4" s="5">
        <f>COUNTIFS(I3:I12, "&lt;8", I3:I12, "&gt;=7")</f>
        <v>5</v>
      </c>
      <c r="O4" s="5">
        <f>COUNTIFS(I3:I12, "&lt;7", I3:I12, "&gt;=6")</f>
        <v>1</v>
      </c>
      <c r="P4" s="5">
        <f>COUNTIFS(I3:I12, "&lt;6", I3:I12, "&gt;=5")</f>
        <v>0</v>
      </c>
      <c r="Q4" s="5">
        <f>COUNTIF(I3:I12, "GPW")</f>
        <v>0</v>
      </c>
      <c r="R4" s="5">
        <f>L4+M4+N4+O4+P4+Q4</f>
        <v>10</v>
      </c>
    </row>
    <row r="5" spans="1:18">
      <c r="A5" s="3">
        <v>3</v>
      </c>
      <c r="B5" s="3" t="s">
        <v>30</v>
      </c>
      <c r="C5" s="1" t="s">
        <v>111</v>
      </c>
      <c r="D5" s="1">
        <v>118641</v>
      </c>
      <c r="E5" s="1">
        <v>2114859</v>
      </c>
      <c r="F5" s="1">
        <v>12086</v>
      </c>
      <c r="G5" s="2" t="s">
        <v>52</v>
      </c>
      <c r="H5" s="3">
        <v>2024</v>
      </c>
      <c r="I5" s="4">
        <v>9.06</v>
      </c>
    </row>
    <row r="6" spans="1:18">
      <c r="A6" s="3">
        <v>4</v>
      </c>
      <c r="B6" s="3" t="s">
        <v>30</v>
      </c>
      <c r="C6" s="1" t="s">
        <v>112</v>
      </c>
      <c r="D6" s="1">
        <v>118641</v>
      </c>
      <c r="E6" s="1">
        <v>2114856</v>
      </c>
      <c r="F6" s="1">
        <v>12083</v>
      </c>
      <c r="G6" s="2" t="s">
        <v>52</v>
      </c>
      <c r="H6" s="3">
        <v>2024</v>
      </c>
      <c r="I6" s="3">
        <v>8.69</v>
      </c>
    </row>
    <row r="7" spans="1:18">
      <c r="A7" s="3">
        <v>5</v>
      </c>
      <c r="B7" s="3" t="s">
        <v>30</v>
      </c>
      <c r="C7" s="1" t="s">
        <v>113</v>
      </c>
      <c r="D7" s="1">
        <v>118641</v>
      </c>
      <c r="E7" s="1">
        <v>2114853</v>
      </c>
      <c r="F7" s="1">
        <v>12080</v>
      </c>
      <c r="G7" s="2" t="s">
        <v>52</v>
      </c>
      <c r="H7" s="3">
        <v>2024</v>
      </c>
      <c r="I7" s="4">
        <v>7.82</v>
      </c>
    </row>
    <row r="8" spans="1:18">
      <c r="A8" s="3">
        <v>6</v>
      </c>
      <c r="B8" s="3" t="s">
        <v>30</v>
      </c>
      <c r="C8" s="1" t="s">
        <v>42</v>
      </c>
      <c r="D8" s="1">
        <v>118641</v>
      </c>
      <c r="E8" s="1">
        <v>2114845</v>
      </c>
      <c r="F8" s="1">
        <v>12072</v>
      </c>
      <c r="G8" s="2" t="s">
        <v>52</v>
      </c>
      <c r="H8" s="3">
        <v>2024</v>
      </c>
      <c r="I8" s="3">
        <v>7.76</v>
      </c>
    </row>
    <row r="9" spans="1:18">
      <c r="A9" s="3">
        <v>7</v>
      </c>
      <c r="B9" s="3" t="s">
        <v>30</v>
      </c>
      <c r="C9" s="1" t="s">
        <v>114</v>
      </c>
      <c r="D9" s="1">
        <v>118641</v>
      </c>
      <c r="E9" s="1">
        <v>2114830</v>
      </c>
      <c r="F9" s="1">
        <v>12057</v>
      </c>
      <c r="G9" s="2" t="s">
        <v>52</v>
      </c>
      <c r="H9" s="3">
        <v>2024</v>
      </c>
      <c r="I9" s="3">
        <v>7.96</v>
      </c>
    </row>
    <row r="10" spans="1:18">
      <c r="A10" s="3">
        <v>8</v>
      </c>
      <c r="B10" s="3" t="s">
        <v>30</v>
      </c>
      <c r="C10" s="1" t="s">
        <v>115</v>
      </c>
      <c r="D10" s="1">
        <v>118641</v>
      </c>
      <c r="E10" s="1">
        <v>2114817</v>
      </c>
      <c r="F10" s="1">
        <v>12044</v>
      </c>
      <c r="G10" s="2" t="s">
        <v>52</v>
      </c>
      <c r="H10" s="3">
        <v>2024</v>
      </c>
      <c r="I10" s="4">
        <v>8.58</v>
      </c>
    </row>
    <row r="11" spans="1:18">
      <c r="A11" s="3">
        <v>9</v>
      </c>
      <c r="B11" s="3" t="s">
        <v>30</v>
      </c>
      <c r="C11" s="1" t="s">
        <v>116</v>
      </c>
      <c r="D11" s="1">
        <v>118641</v>
      </c>
      <c r="E11" s="1">
        <v>2114800</v>
      </c>
      <c r="F11" s="1">
        <v>12027</v>
      </c>
      <c r="G11" s="2" t="s">
        <v>52</v>
      </c>
      <c r="H11" s="3">
        <v>2024</v>
      </c>
      <c r="I11" s="4">
        <v>8.39</v>
      </c>
    </row>
    <row r="12" spans="1:18">
      <c r="A12" s="20">
        <v>10</v>
      </c>
      <c r="B12" s="20" t="s">
        <v>30</v>
      </c>
      <c r="C12" s="23" t="s">
        <v>117</v>
      </c>
      <c r="D12" s="23">
        <v>118641</v>
      </c>
      <c r="E12" s="23">
        <v>2114790</v>
      </c>
      <c r="F12" s="23">
        <v>12017</v>
      </c>
      <c r="G12" s="47" t="s">
        <v>52</v>
      </c>
      <c r="H12" s="20">
        <v>2024</v>
      </c>
      <c r="I12" s="24">
        <v>7.72</v>
      </c>
    </row>
    <row r="13" spans="1:18">
      <c r="A13" s="48"/>
      <c r="B13" s="48"/>
      <c r="C13" s="49"/>
      <c r="D13" s="49"/>
      <c r="E13" s="49"/>
      <c r="F13" s="49"/>
      <c r="G13" s="50"/>
      <c r="H13" s="48"/>
      <c r="I13" s="51"/>
    </row>
    <row r="14" spans="1:18">
      <c r="A14" s="7"/>
      <c r="B14" s="7"/>
      <c r="G14" s="8"/>
      <c r="H14" s="7"/>
      <c r="I14" s="9"/>
    </row>
  </sheetData>
  <sortState ref="C3:I14">
    <sortCondition descending="1" ref="I3:I14"/>
  </sortState>
  <mergeCells count="1">
    <mergeCell ref="A1:I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N11" sqref="N11"/>
    </sheetView>
  </sheetViews>
  <sheetFormatPr defaultRowHeight="15"/>
  <cols>
    <col min="2" max="2" width="11.7109375" bestFit="1" customWidth="1"/>
    <col min="3" max="3" width="23.140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52.5" customHeight="1">
      <c r="A1" s="105" t="s">
        <v>139</v>
      </c>
      <c r="B1" s="105"/>
      <c r="C1" s="105"/>
      <c r="D1" s="105"/>
      <c r="E1" s="105"/>
      <c r="F1" s="105"/>
      <c r="G1" s="105"/>
      <c r="H1" s="105"/>
      <c r="I1" s="105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3" t="s">
        <v>15</v>
      </c>
      <c r="C3" s="77" t="s">
        <v>141</v>
      </c>
      <c r="D3" s="1">
        <v>51411822</v>
      </c>
      <c r="E3" s="2">
        <v>81</v>
      </c>
      <c r="F3" s="68">
        <v>2668</v>
      </c>
      <c r="G3" s="2" t="s">
        <v>140</v>
      </c>
      <c r="H3" s="2">
        <v>2024</v>
      </c>
      <c r="I3" s="2" t="s">
        <v>10</v>
      </c>
    </row>
    <row r="4" spans="1:18">
      <c r="A4" s="3">
        <v>2</v>
      </c>
      <c r="B4" s="33" t="s">
        <v>15</v>
      </c>
      <c r="C4" s="77" t="s">
        <v>142</v>
      </c>
      <c r="D4" s="1">
        <v>51411822</v>
      </c>
      <c r="E4" s="2">
        <v>83</v>
      </c>
      <c r="F4" s="68">
        <v>681</v>
      </c>
      <c r="G4" s="2" t="s">
        <v>140</v>
      </c>
      <c r="H4" s="2">
        <v>2024</v>
      </c>
      <c r="I4" s="2" t="s">
        <v>10</v>
      </c>
    </row>
    <row r="5" spans="1:18">
      <c r="A5" s="3">
        <v>3</v>
      </c>
      <c r="B5" s="33" t="s">
        <v>15</v>
      </c>
      <c r="C5" s="77" t="s">
        <v>143</v>
      </c>
      <c r="D5" s="1">
        <v>51411822</v>
      </c>
      <c r="E5" s="2">
        <v>86</v>
      </c>
      <c r="F5" s="68">
        <v>14960</v>
      </c>
      <c r="G5" s="2" t="s">
        <v>140</v>
      </c>
      <c r="H5" s="2">
        <v>2024</v>
      </c>
      <c r="I5" s="2" t="s">
        <v>10</v>
      </c>
    </row>
    <row r="6" spans="1:18">
      <c r="A6" s="3">
        <v>4</v>
      </c>
      <c r="B6" s="33" t="s">
        <v>15</v>
      </c>
      <c r="C6" s="77" t="s">
        <v>144</v>
      </c>
      <c r="D6" s="1">
        <v>51411822</v>
      </c>
      <c r="E6" s="2">
        <v>88</v>
      </c>
      <c r="F6" s="68">
        <v>9581</v>
      </c>
      <c r="G6" s="2" t="s">
        <v>140</v>
      </c>
      <c r="H6" s="2">
        <v>2024</v>
      </c>
      <c r="I6" s="2">
        <v>7.04</v>
      </c>
    </row>
    <row r="7" spans="1:18">
      <c r="A7" s="3">
        <v>5</v>
      </c>
      <c r="B7" s="33" t="s">
        <v>15</v>
      </c>
      <c r="C7" s="77" t="s">
        <v>145</v>
      </c>
      <c r="D7" s="1">
        <v>51411822</v>
      </c>
      <c r="E7" s="2">
        <v>89</v>
      </c>
      <c r="F7" s="68">
        <v>9582</v>
      </c>
      <c r="G7" s="2" t="s">
        <v>140</v>
      </c>
      <c r="H7" s="2">
        <v>2024</v>
      </c>
      <c r="I7" s="2">
        <v>6.67</v>
      </c>
    </row>
    <row r="8" spans="1:18">
      <c r="A8" s="3">
        <v>6</v>
      </c>
      <c r="B8" s="33" t="s">
        <v>15</v>
      </c>
      <c r="C8" s="77" t="s">
        <v>146</v>
      </c>
      <c r="D8" s="1">
        <v>51411822</v>
      </c>
      <c r="E8" s="2">
        <v>90</v>
      </c>
      <c r="F8" s="68">
        <v>917</v>
      </c>
      <c r="G8" s="2" t="s">
        <v>140</v>
      </c>
      <c r="H8" s="2">
        <v>2024</v>
      </c>
      <c r="I8" s="2" t="s">
        <v>10</v>
      </c>
      <c r="K8" s="6"/>
      <c r="L8" s="6"/>
      <c r="M8" s="6"/>
      <c r="N8" s="6"/>
      <c r="O8" s="6"/>
      <c r="P8" s="6"/>
      <c r="Q8" s="6"/>
      <c r="R8" s="6"/>
    </row>
    <row r="9" spans="1:18">
      <c r="A9" s="3">
        <v>7</v>
      </c>
      <c r="B9" s="33" t="s">
        <v>15</v>
      </c>
      <c r="C9" s="77" t="s">
        <v>147</v>
      </c>
      <c r="D9" s="1">
        <v>51411822</v>
      </c>
      <c r="E9" s="2">
        <v>91</v>
      </c>
      <c r="F9" s="68">
        <v>6727</v>
      </c>
      <c r="G9" s="2" t="s">
        <v>140</v>
      </c>
      <c r="H9" s="2">
        <v>2024</v>
      </c>
      <c r="I9" s="2" t="s">
        <v>10</v>
      </c>
      <c r="K9" s="5" t="s">
        <v>13</v>
      </c>
      <c r="L9" s="5" t="s">
        <v>37</v>
      </c>
      <c r="M9" s="5" t="s">
        <v>38</v>
      </c>
      <c r="N9" s="5" t="s">
        <v>39</v>
      </c>
      <c r="O9" s="5" t="s">
        <v>40</v>
      </c>
      <c r="P9" s="5" t="s">
        <v>41</v>
      </c>
      <c r="Q9" s="5" t="s">
        <v>10</v>
      </c>
      <c r="R9" s="5" t="s">
        <v>12</v>
      </c>
    </row>
    <row r="10" spans="1:18">
      <c r="A10" s="3">
        <v>8</v>
      </c>
      <c r="B10" s="33" t="s">
        <v>15</v>
      </c>
      <c r="C10" s="77" t="s">
        <v>148</v>
      </c>
      <c r="D10" s="1">
        <v>51411822</v>
      </c>
      <c r="E10" s="2">
        <v>92</v>
      </c>
      <c r="F10" s="68">
        <v>6082</v>
      </c>
      <c r="G10" s="2" t="s">
        <v>140</v>
      </c>
      <c r="H10" s="2">
        <v>2024</v>
      </c>
      <c r="I10" s="69">
        <v>6.38</v>
      </c>
      <c r="K10" s="5" t="s">
        <v>11</v>
      </c>
      <c r="L10" s="5">
        <f>COUNTIFS(I3:I28, "&lt;=10", I3:I28, "&gt;=9")</f>
        <v>0</v>
      </c>
      <c r="M10" s="5">
        <f>COUNTIFS(I3:I28, "&lt;9", I3:I28, "&gt;=8")</f>
        <v>0</v>
      </c>
      <c r="N10" s="5">
        <f>COUNTIFS(I3:I28, "&lt;8", I3:I28, "&gt;=7")</f>
        <v>4</v>
      </c>
      <c r="O10" s="5">
        <f>COUNTIFS(I3:I28, "&lt;7", I3:I28, "&gt;=6")</f>
        <v>8</v>
      </c>
      <c r="P10" s="5">
        <f>COUNTIFS(I3:I28, "&lt;6", I3:I28, "&gt;=5")</f>
        <v>2</v>
      </c>
      <c r="Q10" s="5">
        <f>COUNTIF(I3:I28, "GPW")</f>
        <v>12</v>
      </c>
      <c r="R10" s="5">
        <f>L10+M10+N10+O10+P10+Q10</f>
        <v>26</v>
      </c>
    </row>
    <row r="11" spans="1:18">
      <c r="A11" s="3">
        <v>9</v>
      </c>
      <c r="B11" s="33" t="s">
        <v>15</v>
      </c>
      <c r="C11" s="77" t="s">
        <v>149</v>
      </c>
      <c r="D11" s="1">
        <v>51411822</v>
      </c>
      <c r="E11" s="2">
        <v>93</v>
      </c>
      <c r="F11" s="68">
        <v>4959</v>
      </c>
      <c r="G11" s="2" t="s">
        <v>140</v>
      </c>
      <c r="H11" s="2">
        <v>2024</v>
      </c>
      <c r="I11" s="69">
        <v>6.67</v>
      </c>
    </row>
    <row r="12" spans="1:18">
      <c r="A12" s="3">
        <v>10</v>
      </c>
      <c r="B12" s="70" t="s">
        <v>15</v>
      </c>
      <c r="C12" s="78" t="s">
        <v>150</v>
      </c>
      <c r="D12" s="1">
        <v>51411822</v>
      </c>
      <c r="E12" s="47">
        <v>95</v>
      </c>
      <c r="F12" s="71">
        <v>12172</v>
      </c>
      <c r="G12" s="2" t="s">
        <v>140</v>
      </c>
      <c r="H12" s="2">
        <v>2024</v>
      </c>
      <c r="I12" s="72">
        <v>6.96</v>
      </c>
    </row>
    <row r="13" spans="1:18">
      <c r="A13" s="3">
        <v>11</v>
      </c>
      <c r="B13" s="3" t="s">
        <v>15</v>
      </c>
      <c r="C13" s="79" t="s">
        <v>45</v>
      </c>
      <c r="D13" s="1">
        <v>51411822</v>
      </c>
      <c r="E13" s="2">
        <v>96</v>
      </c>
      <c r="F13" s="2">
        <v>14484</v>
      </c>
      <c r="G13" s="2" t="s">
        <v>140</v>
      </c>
      <c r="H13" s="2">
        <v>2024</v>
      </c>
      <c r="I13" s="2">
        <v>5.92</v>
      </c>
    </row>
    <row r="14" spans="1:18">
      <c r="A14" s="3">
        <v>12</v>
      </c>
      <c r="B14" s="3" t="s">
        <v>15</v>
      </c>
      <c r="C14" s="79" t="s">
        <v>46</v>
      </c>
      <c r="D14" s="1">
        <v>51411822</v>
      </c>
      <c r="E14" s="2">
        <v>97</v>
      </c>
      <c r="F14" s="2">
        <v>9684</v>
      </c>
      <c r="G14" s="2" t="s">
        <v>140</v>
      </c>
      <c r="H14" s="2">
        <v>2024</v>
      </c>
      <c r="I14" s="2">
        <v>6.92</v>
      </c>
    </row>
    <row r="15" spans="1:18">
      <c r="A15" s="3">
        <v>13</v>
      </c>
      <c r="B15" s="3" t="s">
        <v>15</v>
      </c>
      <c r="C15" s="79" t="s">
        <v>151</v>
      </c>
      <c r="D15" s="1">
        <v>51411822</v>
      </c>
      <c r="E15" s="2">
        <v>99</v>
      </c>
      <c r="F15" s="2">
        <v>13878</v>
      </c>
      <c r="G15" s="2" t="s">
        <v>140</v>
      </c>
      <c r="H15" s="2">
        <v>2024</v>
      </c>
      <c r="I15" s="2" t="s">
        <v>10</v>
      </c>
    </row>
    <row r="16" spans="1:18">
      <c r="A16" s="3">
        <v>14</v>
      </c>
      <c r="B16" s="3" t="s">
        <v>15</v>
      </c>
      <c r="C16" s="79" t="s">
        <v>152</v>
      </c>
      <c r="D16" s="1">
        <v>51411822</v>
      </c>
      <c r="E16" s="2">
        <v>100</v>
      </c>
      <c r="F16" s="2">
        <v>12222</v>
      </c>
      <c r="G16" s="2" t="s">
        <v>140</v>
      </c>
      <c r="H16" s="2">
        <v>2024</v>
      </c>
      <c r="I16" s="2" t="s">
        <v>10</v>
      </c>
    </row>
    <row r="17" spans="1:9">
      <c r="A17" s="3">
        <v>15</v>
      </c>
      <c r="B17" s="3" t="s">
        <v>15</v>
      </c>
      <c r="C17" s="79" t="s">
        <v>153</v>
      </c>
      <c r="D17" s="1">
        <v>51411822</v>
      </c>
      <c r="E17" s="2">
        <v>101</v>
      </c>
      <c r="F17" s="2">
        <v>4358</v>
      </c>
      <c r="G17" s="2" t="s">
        <v>140</v>
      </c>
      <c r="H17" s="2">
        <v>2024</v>
      </c>
      <c r="I17" s="2" t="s">
        <v>10</v>
      </c>
    </row>
    <row r="18" spans="1:9">
      <c r="A18" s="3">
        <v>16</v>
      </c>
      <c r="B18" s="3" t="s">
        <v>15</v>
      </c>
      <c r="C18" s="79" t="s">
        <v>154</v>
      </c>
      <c r="D18" s="1">
        <v>51411822</v>
      </c>
      <c r="E18" s="2">
        <v>102</v>
      </c>
      <c r="F18" s="2">
        <v>5071</v>
      </c>
      <c r="G18" s="2" t="s">
        <v>140</v>
      </c>
      <c r="H18" s="2">
        <v>2024</v>
      </c>
      <c r="I18" s="2" t="s">
        <v>10</v>
      </c>
    </row>
    <row r="19" spans="1:9">
      <c r="A19" s="3">
        <v>17</v>
      </c>
      <c r="B19" s="3" t="s">
        <v>15</v>
      </c>
      <c r="C19" s="79" t="s">
        <v>155</v>
      </c>
      <c r="D19" s="1">
        <v>51411822</v>
      </c>
      <c r="E19" s="2">
        <v>103</v>
      </c>
      <c r="F19" s="2">
        <v>9808</v>
      </c>
      <c r="G19" s="2" t="s">
        <v>140</v>
      </c>
      <c r="H19" s="2">
        <v>2024</v>
      </c>
      <c r="I19" s="2">
        <v>7.21</v>
      </c>
    </row>
    <row r="20" spans="1:9">
      <c r="A20" s="3">
        <v>18</v>
      </c>
      <c r="B20" s="3" t="s">
        <v>15</v>
      </c>
      <c r="C20" s="79" t="s">
        <v>156</v>
      </c>
      <c r="D20" s="1">
        <v>51411822</v>
      </c>
      <c r="E20" s="2">
        <v>104</v>
      </c>
      <c r="F20" s="2">
        <v>9815</v>
      </c>
      <c r="G20" s="2" t="s">
        <v>140</v>
      </c>
      <c r="H20" s="2">
        <v>2024</v>
      </c>
      <c r="I20" s="2">
        <v>5.67</v>
      </c>
    </row>
    <row r="21" spans="1:9" ht="15.6" customHeight="1">
      <c r="A21" s="3">
        <v>19</v>
      </c>
      <c r="B21" s="3" t="s">
        <v>15</v>
      </c>
      <c r="C21" s="79" t="s">
        <v>157</v>
      </c>
      <c r="D21" s="1">
        <v>51411822</v>
      </c>
      <c r="E21" s="2">
        <v>106</v>
      </c>
      <c r="F21" s="2">
        <v>11186</v>
      </c>
      <c r="G21" s="2" t="s">
        <v>140</v>
      </c>
      <c r="H21" s="2">
        <v>2024</v>
      </c>
      <c r="I21" s="69" t="s">
        <v>10</v>
      </c>
    </row>
    <row r="22" spans="1:9">
      <c r="A22" s="3">
        <v>20</v>
      </c>
      <c r="B22" s="3" t="s">
        <v>15</v>
      </c>
      <c r="C22" s="79" t="s">
        <v>158</v>
      </c>
      <c r="D22" s="1">
        <v>51411822</v>
      </c>
      <c r="E22" s="2">
        <v>107</v>
      </c>
      <c r="F22" s="2">
        <v>7282</v>
      </c>
      <c r="G22" s="2" t="s">
        <v>140</v>
      </c>
      <c r="H22" s="2">
        <v>2024</v>
      </c>
      <c r="I22" s="69" t="s">
        <v>10</v>
      </c>
    </row>
    <row r="23" spans="1:9">
      <c r="A23" s="3">
        <v>21</v>
      </c>
      <c r="B23" s="3" t="s">
        <v>15</v>
      </c>
      <c r="C23" s="79" t="s">
        <v>159</v>
      </c>
      <c r="D23" s="1">
        <v>51411822</v>
      </c>
      <c r="E23" s="2">
        <v>109</v>
      </c>
      <c r="F23" s="2">
        <v>9856</v>
      </c>
      <c r="G23" s="2" t="s">
        <v>140</v>
      </c>
      <c r="H23" s="2">
        <v>2024</v>
      </c>
      <c r="I23" s="2">
        <v>6.88</v>
      </c>
    </row>
    <row r="24" spans="1:9">
      <c r="A24" s="3">
        <v>22</v>
      </c>
      <c r="B24" s="3" t="s">
        <v>15</v>
      </c>
      <c r="C24" s="79" t="s">
        <v>160</v>
      </c>
      <c r="D24" s="1">
        <v>51411822</v>
      </c>
      <c r="E24" s="2">
        <v>112</v>
      </c>
      <c r="F24" s="2">
        <v>9878</v>
      </c>
      <c r="G24" s="2" t="s">
        <v>140</v>
      </c>
      <c r="H24" s="2">
        <v>2024</v>
      </c>
      <c r="I24" s="2">
        <v>7.67</v>
      </c>
    </row>
    <row r="25" spans="1:9">
      <c r="A25" s="3">
        <v>23</v>
      </c>
      <c r="B25" s="3" t="s">
        <v>15</v>
      </c>
      <c r="C25" s="79" t="s">
        <v>161</v>
      </c>
      <c r="D25" s="1">
        <v>51411822</v>
      </c>
      <c r="E25" s="2">
        <v>117</v>
      </c>
      <c r="F25" s="2">
        <v>9950</v>
      </c>
      <c r="G25" s="2" t="s">
        <v>140</v>
      </c>
      <c r="H25" s="2">
        <v>2024</v>
      </c>
      <c r="I25" s="2">
        <v>6.79</v>
      </c>
    </row>
    <row r="26" spans="1:9">
      <c r="A26" s="3">
        <v>24</v>
      </c>
      <c r="B26" s="3" t="s">
        <v>15</v>
      </c>
      <c r="C26" s="79" t="s">
        <v>162</v>
      </c>
      <c r="D26" s="1">
        <v>51411822</v>
      </c>
      <c r="E26" s="2">
        <v>118</v>
      </c>
      <c r="F26" s="2">
        <v>8242</v>
      </c>
      <c r="G26" s="2" t="s">
        <v>140</v>
      </c>
      <c r="H26" s="2">
        <v>2024</v>
      </c>
      <c r="I26" s="69" t="s">
        <v>10</v>
      </c>
    </row>
    <row r="27" spans="1:9">
      <c r="A27" s="3">
        <v>25</v>
      </c>
      <c r="B27" s="3" t="s">
        <v>15</v>
      </c>
      <c r="C27" s="79" t="s">
        <v>163</v>
      </c>
      <c r="D27" s="1">
        <v>51411822</v>
      </c>
      <c r="E27" s="2">
        <v>119</v>
      </c>
      <c r="F27" s="2">
        <v>11267</v>
      </c>
      <c r="G27" s="2" t="s">
        <v>140</v>
      </c>
      <c r="H27" s="2">
        <v>2024</v>
      </c>
      <c r="I27" s="2">
        <v>6</v>
      </c>
    </row>
    <row r="28" spans="1:9">
      <c r="A28" s="20">
        <v>26</v>
      </c>
      <c r="B28" s="20" t="s">
        <v>15</v>
      </c>
      <c r="C28" s="80" t="s">
        <v>164</v>
      </c>
      <c r="D28" s="23">
        <v>51411822</v>
      </c>
      <c r="E28" s="47">
        <v>120</v>
      </c>
      <c r="F28" s="47">
        <v>9978</v>
      </c>
      <c r="G28" s="47" t="s">
        <v>140</v>
      </c>
      <c r="H28" s="47">
        <v>2024</v>
      </c>
      <c r="I28" s="47">
        <v>7.08</v>
      </c>
    </row>
    <row r="29" spans="1:9">
      <c r="A29" s="48"/>
      <c r="B29" s="48"/>
      <c r="C29" s="83"/>
      <c r="D29" s="49"/>
      <c r="E29" s="50"/>
      <c r="F29" s="50"/>
      <c r="G29" s="50"/>
      <c r="H29" s="50"/>
      <c r="I29" s="50"/>
    </row>
    <row r="30" spans="1:9">
      <c r="A30" s="7"/>
      <c r="B30" s="7"/>
      <c r="C30" s="81"/>
      <c r="E30" s="8"/>
      <c r="F30" s="8"/>
      <c r="G30" s="8"/>
      <c r="H30" s="8"/>
      <c r="I30" s="82"/>
    </row>
    <row r="31" spans="1:9">
      <c r="A31" s="7"/>
      <c r="B31" s="7"/>
      <c r="C31" s="81"/>
      <c r="E31" s="8"/>
      <c r="F31" s="8"/>
      <c r="G31" s="8"/>
      <c r="H31" s="8"/>
      <c r="I31" s="8"/>
    </row>
    <row r="32" spans="1:9">
      <c r="A32" s="7"/>
      <c r="B32" s="7"/>
      <c r="C32" s="81"/>
      <c r="E32" s="8"/>
      <c r="F32" s="8"/>
      <c r="G32" s="8"/>
      <c r="H32" s="8"/>
      <c r="I32" s="8"/>
    </row>
    <row r="33" spans="1:9">
      <c r="A33" s="7"/>
      <c r="B33" s="7"/>
      <c r="C33" s="81"/>
      <c r="E33" s="8"/>
      <c r="F33" s="8"/>
      <c r="G33" s="8"/>
      <c r="H33" s="8"/>
      <c r="I33" s="8"/>
    </row>
    <row r="34" spans="1:9">
      <c r="A34" s="7"/>
      <c r="B34" s="7"/>
      <c r="C34" s="81"/>
      <c r="E34" s="8"/>
      <c r="F34" s="8"/>
      <c r="G34" s="8"/>
      <c r="H34" s="8"/>
      <c r="I34" s="8"/>
    </row>
    <row r="35" spans="1:9">
      <c r="A35" s="7"/>
      <c r="B35" s="7"/>
      <c r="C35" s="81"/>
      <c r="E35" s="8"/>
      <c r="F35" s="8"/>
      <c r="G35" s="8"/>
      <c r="H35" s="8"/>
      <c r="I35" s="8"/>
    </row>
    <row r="36" spans="1:9">
      <c r="A36" s="7"/>
      <c r="B36" s="7"/>
      <c r="C36" s="81"/>
      <c r="E36" s="8"/>
      <c r="F36" s="8"/>
      <c r="G36" s="8"/>
      <c r="H36" s="8"/>
      <c r="I36" s="8"/>
    </row>
    <row r="37" spans="1:9">
      <c r="A37" s="7"/>
      <c r="B37" s="7"/>
      <c r="C37" s="81"/>
      <c r="E37" s="8"/>
      <c r="F37" s="8"/>
      <c r="G37" s="8"/>
      <c r="H37" s="8"/>
      <c r="I37" s="8"/>
    </row>
  </sheetData>
  <mergeCells count="1">
    <mergeCell ref="A1:I1"/>
  </mergeCells>
  <phoneticPr fontId="13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selection activeCell="N20" sqref="N20"/>
    </sheetView>
  </sheetViews>
  <sheetFormatPr defaultRowHeight="15"/>
  <cols>
    <col min="2" max="2" width="14.28515625" customWidth="1"/>
    <col min="3" max="3" width="15.85546875" bestFit="1" customWidth="1"/>
    <col min="4" max="7" width="14.85546875" bestFit="1" customWidth="1"/>
    <col min="11" max="11" width="19.85546875" bestFit="1" customWidth="1"/>
    <col min="12" max="12" width="15.85546875" bestFit="1" customWidth="1"/>
    <col min="13" max="16" width="14.85546875" bestFit="1" customWidth="1"/>
  </cols>
  <sheetData>
    <row r="1" spans="1:18" ht="83.25" customHeight="1">
      <c r="A1" s="109" t="s">
        <v>557</v>
      </c>
      <c r="B1" s="110"/>
      <c r="C1" s="110"/>
      <c r="D1" s="110"/>
      <c r="E1" s="110"/>
      <c r="F1" s="110"/>
      <c r="G1" s="110"/>
      <c r="H1" s="110"/>
      <c r="I1" s="110"/>
      <c r="K1" s="109" t="s">
        <v>568</v>
      </c>
      <c r="L1" s="110"/>
      <c r="M1" s="110"/>
      <c r="N1" s="110"/>
      <c r="O1" s="110"/>
      <c r="P1" s="110"/>
      <c r="Q1" s="110"/>
      <c r="R1" s="110"/>
    </row>
    <row r="2" spans="1:18" ht="20.100000000000001" customHeight="1">
      <c r="A2" s="5" t="s">
        <v>0</v>
      </c>
      <c r="B2" s="5" t="s">
        <v>1</v>
      </c>
      <c r="C2" s="5" t="s">
        <v>37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10</v>
      </c>
      <c r="I2" s="5" t="s">
        <v>12</v>
      </c>
      <c r="K2" s="5" t="s">
        <v>13</v>
      </c>
      <c r="L2" s="5" t="s">
        <v>37</v>
      </c>
      <c r="M2" s="5" t="s">
        <v>38</v>
      </c>
      <c r="N2" s="5" t="s">
        <v>39</v>
      </c>
      <c r="O2" s="5" t="s">
        <v>40</v>
      </c>
      <c r="P2" s="5" t="s">
        <v>41</v>
      </c>
      <c r="Q2" s="5" t="s">
        <v>10</v>
      </c>
      <c r="R2" s="5" t="s">
        <v>12</v>
      </c>
    </row>
    <row r="3" spans="1:18" ht="20.100000000000001" customHeight="1">
      <c r="A3" s="5">
        <v>1</v>
      </c>
      <c r="B3" s="39" t="s">
        <v>31</v>
      </c>
      <c r="C3" s="5">
        <f>'Bengali (PG)-2024'!L10</f>
        <v>0</v>
      </c>
      <c r="D3" s="5">
        <f>'Bengali (PG)-2024'!M10</f>
        <v>0</v>
      </c>
      <c r="E3" s="5">
        <f>'Bengali (PG)-2024'!N10</f>
        <v>4</v>
      </c>
      <c r="F3" s="5">
        <f>'Bengali (PG)-2024'!O10</f>
        <v>8</v>
      </c>
      <c r="G3" s="5">
        <f>'Bengali (PG)-2024'!P10</f>
        <v>2</v>
      </c>
      <c r="H3" s="5">
        <f>'Bengali (PG)-2024'!Q10</f>
        <v>12</v>
      </c>
      <c r="I3" s="5">
        <f>C3+D3+E3+F3+G3+H3</f>
        <v>26</v>
      </c>
      <c r="K3" s="5" t="s">
        <v>35</v>
      </c>
      <c r="L3" s="5">
        <f t="shared" ref="L3:Q3" si="0">C14</f>
        <v>22</v>
      </c>
      <c r="M3" s="5">
        <f t="shared" si="0"/>
        <v>82</v>
      </c>
      <c r="N3" s="5">
        <f t="shared" si="0"/>
        <v>146</v>
      </c>
      <c r="O3" s="5">
        <f t="shared" si="0"/>
        <v>86</v>
      </c>
      <c r="P3" s="5">
        <f t="shared" si="0"/>
        <v>3</v>
      </c>
      <c r="Q3" s="5">
        <f t="shared" si="0"/>
        <v>95</v>
      </c>
      <c r="R3" s="5">
        <f>L3+M3+N3+O3+P3+Q3</f>
        <v>434</v>
      </c>
    </row>
    <row r="4" spans="1:18" ht="20.100000000000001" customHeight="1">
      <c r="A4" s="5">
        <v>2</v>
      </c>
      <c r="B4" s="39" t="s">
        <v>32</v>
      </c>
      <c r="C4" s="5">
        <f>'Bengali (UG)-2024'!L11</f>
        <v>0</v>
      </c>
      <c r="D4" s="5">
        <f>'Bengali (UG)-2024'!M11</f>
        <v>7</v>
      </c>
      <c r="E4" s="5">
        <f>'Bengali (UG)-2024'!N11</f>
        <v>25</v>
      </c>
      <c r="F4" s="5">
        <f>'Bengali (UG)-2024'!O11</f>
        <v>19</v>
      </c>
      <c r="G4" s="5">
        <f>'Bengali (UG)-2024'!P11</f>
        <v>0</v>
      </c>
      <c r="H4" s="5">
        <f>'Bengali (UG)-2024'!Q11</f>
        <v>12</v>
      </c>
      <c r="I4" s="5">
        <f>C4+D4+E4+F4+G4+H4</f>
        <v>63</v>
      </c>
    </row>
    <row r="5" spans="1:18" ht="20.100000000000001" customHeight="1">
      <c r="A5" s="5">
        <v>3</v>
      </c>
      <c r="B5" s="39" t="s">
        <v>14</v>
      </c>
      <c r="C5" s="5">
        <f>'English-2024'!L5</f>
        <v>0</v>
      </c>
      <c r="D5" s="5">
        <f>'English-2024'!M5</f>
        <v>6</v>
      </c>
      <c r="E5" s="5">
        <f>'English-2024'!N5</f>
        <v>20</v>
      </c>
      <c r="F5" s="5">
        <f>'English-2024'!O5</f>
        <v>16</v>
      </c>
      <c r="G5" s="5">
        <f>'English-2024'!P5</f>
        <v>0</v>
      </c>
      <c r="H5" s="5">
        <f>'English-2024'!Q5</f>
        <v>6</v>
      </c>
      <c r="I5" s="5">
        <f t="shared" ref="I5:I13" si="1">C5+D5+E5+F5+G5+H5</f>
        <v>48</v>
      </c>
    </row>
    <row r="6" spans="1:18" ht="20.100000000000001" customHeight="1">
      <c r="A6" s="5">
        <v>4</v>
      </c>
      <c r="B6" s="39" t="s">
        <v>17</v>
      </c>
      <c r="C6" s="5">
        <f>'Snanskrit-2024'!L11</f>
        <v>0</v>
      </c>
      <c r="D6" s="5">
        <f>'Snanskrit-2024'!M11</f>
        <v>7</v>
      </c>
      <c r="E6" s="5">
        <f>'Snanskrit-2024'!N11</f>
        <v>18</v>
      </c>
      <c r="F6" s="5">
        <f>'Snanskrit-2024'!O11</f>
        <v>8</v>
      </c>
      <c r="G6" s="5">
        <f>'Snanskrit-2024'!P11</f>
        <v>1</v>
      </c>
      <c r="H6" s="5">
        <f>'Snanskrit-2024'!Q11</f>
        <v>9</v>
      </c>
      <c r="I6" s="5">
        <f t="shared" si="1"/>
        <v>43</v>
      </c>
    </row>
    <row r="7" spans="1:18" ht="20.100000000000001" customHeight="1">
      <c r="A7" s="5">
        <v>5</v>
      </c>
      <c r="B7" s="39" t="s">
        <v>9</v>
      </c>
      <c r="C7" s="5">
        <f>'Philosophy-2024'!L4</f>
        <v>6</v>
      </c>
      <c r="D7" s="5">
        <f>'Philosophy-2024'!M4</f>
        <v>7</v>
      </c>
      <c r="E7" s="5">
        <f>'Philosophy-2024'!N4</f>
        <v>5</v>
      </c>
      <c r="F7" s="5">
        <f>'Philosophy-2024'!O4</f>
        <v>0</v>
      </c>
      <c r="G7" s="5">
        <f>'Philosophy-2024'!P4</f>
        <v>0</v>
      </c>
      <c r="H7" s="5">
        <f>'Philosophy-2024'!Q4</f>
        <v>1</v>
      </c>
      <c r="I7" s="5">
        <f t="shared" si="1"/>
        <v>19</v>
      </c>
    </row>
    <row r="8" spans="1:18" ht="20.100000000000001" customHeight="1">
      <c r="A8" s="5">
        <v>6</v>
      </c>
      <c r="B8" s="39" t="s">
        <v>33</v>
      </c>
      <c r="C8" s="5">
        <f>'Pol Science-2024'!L9</f>
        <v>0</v>
      </c>
      <c r="D8" s="5">
        <f>'Pol Science-2024'!M9</f>
        <v>11</v>
      </c>
      <c r="E8" s="5">
        <f>'Pol Science-2024'!N9</f>
        <v>21</v>
      </c>
      <c r="F8" s="5">
        <f>'Pol Science-2024'!O9</f>
        <v>13</v>
      </c>
      <c r="G8" s="5">
        <f>'Pol Science-2024'!P9</f>
        <v>0</v>
      </c>
      <c r="H8" s="5">
        <f>'Pol Science-2024'!Q9</f>
        <v>18</v>
      </c>
      <c r="I8" s="5">
        <f t="shared" si="1"/>
        <v>63</v>
      </c>
    </row>
    <row r="9" spans="1:18" ht="20.100000000000001" customHeight="1">
      <c r="A9" s="5">
        <v>7</v>
      </c>
      <c r="B9" s="39" t="s">
        <v>23</v>
      </c>
      <c r="C9" s="5">
        <f>'History(H)-2024'!L4</f>
        <v>0</v>
      </c>
      <c r="D9" s="5">
        <f>'History(H)-2024'!M4</f>
        <v>9</v>
      </c>
      <c r="E9" s="5">
        <f>'History(H)-2024'!N4</f>
        <v>31</v>
      </c>
      <c r="F9" s="5">
        <f>'History(H)-2024'!O4</f>
        <v>14</v>
      </c>
      <c r="G9" s="5">
        <f>'History(H)-2024'!P4</f>
        <v>0</v>
      </c>
      <c r="H9" s="5">
        <f>'History(H)-2024'!Q4</f>
        <v>13</v>
      </c>
      <c r="I9" s="5">
        <f t="shared" si="1"/>
        <v>67</v>
      </c>
    </row>
    <row r="10" spans="1:18" ht="20.100000000000001" customHeight="1">
      <c r="A10" s="5">
        <v>8</v>
      </c>
      <c r="B10" s="39" t="s">
        <v>20</v>
      </c>
      <c r="C10" s="5">
        <f>'Geography-2024'!L4</f>
        <v>1</v>
      </c>
      <c r="D10" s="5">
        <f>'Geography-2024'!M4</f>
        <v>17</v>
      </c>
      <c r="E10" s="5">
        <f>'Geography-2024'!N4</f>
        <v>9</v>
      </c>
      <c r="F10" s="5">
        <f>'Geography-2024'!O4</f>
        <v>1</v>
      </c>
      <c r="G10" s="5">
        <f>'Geography-2024'!P4</f>
        <v>0</v>
      </c>
      <c r="H10" s="5">
        <f>'Geography-2024'!Q4</f>
        <v>4</v>
      </c>
      <c r="I10" s="5">
        <f t="shared" si="1"/>
        <v>32</v>
      </c>
    </row>
    <row r="11" spans="1:18" ht="20.100000000000001" customHeight="1">
      <c r="A11" s="5">
        <v>9</v>
      </c>
      <c r="B11" s="39" t="s">
        <v>18</v>
      </c>
      <c r="C11" s="5">
        <f>'Economics-2024'!L4</f>
        <v>0</v>
      </c>
      <c r="D11" s="5">
        <f>'Economics-2024'!M4</f>
        <v>0</v>
      </c>
      <c r="E11" s="5">
        <f>'Economics-2024'!N4</f>
        <v>3</v>
      </c>
      <c r="F11" s="5">
        <f>'Economics-2024'!O4</f>
        <v>3</v>
      </c>
      <c r="G11" s="5">
        <f>'Economics-2024'!P4</f>
        <v>0</v>
      </c>
      <c r="H11" s="5">
        <f>'Economics-2024'!Q4</f>
        <v>16</v>
      </c>
      <c r="I11" s="5">
        <f t="shared" si="1"/>
        <v>22</v>
      </c>
    </row>
    <row r="12" spans="1:18" ht="20.100000000000001" customHeight="1">
      <c r="A12" s="5">
        <v>10</v>
      </c>
      <c r="B12" s="39" t="s">
        <v>22</v>
      </c>
      <c r="C12" s="5">
        <f>'Education-2024'!L4</f>
        <v>13</v>
      </c>
      <c r="D12" s="5">
        <f>'Education-2024'!M4</f>
        <v>12</v>
      </c>
      <c r="E12" s="5">
        <f>'Education-2024'!N4</f>
        <v>5</v>
      </c>
      <c r="F12" s="5">
        <f>'Education-2024'!O4</f>
        <v>2</v>
      </c>
      <c r="G12" s="5">
        <f>'Education-2024'!P4</f>
        <v>0</v>
      </c>
      <c r="H12" s="5">
        <f>'Education-2024'!Q4</f>
        <v>2</v>
      </c>
      <c r="I12" s="5">
        <f t="shared" si="1"/>
        <v>34</v>
      </c>
    </row>
    <row r="13" spans="1:18" ht="20.100000000000001" customHeight="1">
      <c r="A13" s="5">
        <v>11</v>
      </c>
      <c r="B13" s="39" t="s">
        <v>19</v>
      </c>
      <c r="C13" s="5">
        <f>'Music-2024'!L4</f>
        <v>2</v>
      </c>
      <c r="D13" s="5">
        <f>'Music-2024'!M4</f>
        <v>6</v>
      </c>
      <c r="E13" s="5">
        <f>'Music-2024'!N4</f>
        <v>5</v>
      </c>
      <c r="F13" s="5">
        <f>'Music-2024'!O4</f>
        <v>2</v>
      </c>
      <c r="G13" s="5">
        <f>'Music-2024'!P4</f>
        <v>0</v>
      </c>
      <c r="H13" s="5">
        <f>'Music-2024'!Q4</f>
        <v>2</v>
      </c>
      <c r="I13" s="5">
        <f t="shared" si="1"/>
        <v>17</v>
      </c>
    </row>
    <row r="14" spans="1:18" ht="20.100000000000001" customHeight="1">
      <c r="A14" s="5"/>
      <c r="B14" s="5" t="s">
        <v>34</v>
      </c>
      <c r="C14" s="5">
        <f t="shared" ref="C14:I14" si="2">SUM(C3:C13)</f>
        <v>22</v>
      </c>
      <c r="D14" s="5">
        <f t="shared" si="2"/>
        <v>82</v>
      </c>
      <c r="E14" s="5">
        <f t="shared" si="2"/>
        <v>146</v>
      </c>
      <c r="F14" s="5">
        <f t="shared" si="2"/>
        <v>86</v>
      </c>
      <c r="G14" s="5">
        <f t="shared" si="2"/>
        <v>3</v>
      </c>
      <c r="H14" s="5">
        <f t="shared" si="2"/>
        <v>95</v>
      </c>
      <c r="I14" s="5">
        <f t="shared" si="2"/>
        <v>434</v>
      </c>
    </row>
    <row r="19" spans="11:12" ht="30">
      <c r="K19" s="104" t="s">
        <v>559</v>
      </c>
      <c r="L19" s="103">
        <f>((L3+M3+N3+O3+P3)/R3)*100</f>
        <v>78.110599078341011</v>
      </c>
    </row>
    <row r="20" spans="11:12" ht="30">
      <c r="K20" s="101" t="s">
        <v>560</v>
      </c>
      <c r="L20" s="102">
        <f>(Q3/R3)*100</f>
        <v>21.889400921658986</v>
      </c>
    </row>
  </sheetData>
  <mergeCells count="2">
    <mergeCell ref="A1:I1"/>
    <mergeCell ref="K1:R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N21" sqref="N21"/>
    </sheetView>
  </sheetViews>
  <sheetFormatPr defaultRowHeight="15"/>
  <cols>
    <col min="2" max="2" width="12.7109375" bestFit="1" customWidth="1"/>
    <col min="3" max="3" width="15.85546875" bestFit="1" customWidth="1"/>
    <col min="4" max="7" width="14.85546875" bestFit="1" customWidth="1"/>
    <col min="11" max="11" width="19.85546875" bestFit="1" customWidth="1"/>
    <col min="12" max="12" width="15.85546875" bestFit="1" customWidth="1"/>
    <col min="13" max="16" width="14.85546875" bestFit="1" customWidth="1"/>
  </cols>
  <sheetData>
    <row r="1" spans="1:18" ht="84.75" customHeight="1">
      <c r="A1" s="109" t="s">
        <v>558</v>
      </c>
      <c r="B1" s="110"/>
      <c r="C1" s="110"/>
      <c r="D1" s="110"/>
      <c r="E1" s="110"/>
      <c r="F1" s="110"/>
      <c r="G1" s="110"/>
      <c r="H1" s="110"/>
      <c r="I1" s="110"/>
      <c r="K1" s="109" t="s">
        <v>567</v>
      </c>
      <c r="L1" s="110"/>
      <c r="M1" s="110"/>
      <c r="N1" s="110"/>
      <c r="O1" s="110"/>
      <c r="P1" s="110"/>
      <c r="Q1" s="110"/>
      <c r="R1" s="110"/>
    </row>
    <row r="2" spans="1:18" ht="20.100000000000001" customHeight="1">
      <c r="A2" s="5" t="s">
        <v>0</v>
      </c>
      <c r="B2" s="5" t="s">
        <v>1</v>
      </c>
      <c r="C2" s="5" t="s">
        <v>37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10</v>
      </c>
      <c r="I2" s="5" t="s">
        <v>12</v>
      </c>
      <c r="K2" s="5" t="s">
        <v>13</v>
      </c>
      <c r="L2" s="5" t="s">
        <v>37</v>
      </c>
      <c r="M2" s="5" t="s">
        <v>38</v>
      </c>
      <c r="N2" s="5" t="s">
        <v>39</v>
      </c>
      <c r="O2" s="5" t="s">
        <v>40</v>
      </c>
      <c r="P2" s="5" t="s">
        <v>41</v>
      </c>
      <c r="Q2" s="5" t="s">
        <v>10</v>
      </c>
      <c r="R2" s="5" t="s">
        <v>12</v>
      </c>
    </row>
    <row r="3" spans="1:18" ht="20.100000000000001" customHeight="1">
      <c r="A3" s="5">
        <v>1</v>
      </c>
      <c r="B3" s="39" t="s">
        <v>24</v>
      </c>
      <c r="C3" s="5">
        <f>'Mathematics-2024'!L4</f>
        <v>0</v>
      </c>
      <c r="D3" s="5">
        <f>'Mathematics-2024'!M4</f>
        <v>2</v>
      </c>
      <c r="E3" s="5">
        <f>'Mathematics-2024'!N4</f>
        <v>5</v>
      </c>
      <c r="F3" s="5">
        <f>'Mathematics-2024'!O4</f>
        <v>1</v>
      </c>
      <c r="G3" s="5">
        <f>'Mathematics-2024'!P4</f>
        <v>0</v>
      </c>
      <c r="H3" s="5">
        <f>'Mathematics-2024'!Q4</f>
        <v>6</v>
      </c>
      <c r="I3" s="5">
        <f>C3+D3+E3+F3+G3+H3</f>
        <v>14</v>
      </c>
      <c r="K3" s="5" t="s">
        <v>35</v>
      </c>
      <c r="L3" s="5">
        <f t="shared" ref="L3:Q3" si="0">C11</f>
        <v>7</v>
      </c>
      <c r="M3" s="5">
        <f t="shared" si="0"/>
        <v>19</v>
      </c>
      <c r="N3" s="5">
        <f t="shared" si="0"/>
        <v>28</v>
      </c>
      <c r="O3" s="5">
        <f t="shared" si="0"/>
        <v>8</v>
      </c>
      <c r="P3" s="5">
        <f t="shared" si="0"/>
        <v>0</v>
      </c>
      <c r="Q3" s="5">
        <f t="shared" si="0"/>
        <v>16</v>
      </c>
      <c r="R3" s="5">
        <f>L3+M3+N3+O3+P3+Q3</f>
        <v>78</v>
      </c>
    </row>
    <row r="4" spans="1:18" ht="20.100000000000001" customHeight="1">
      <c r="A4" s="5">
        <v>2</v>
      </c>
      <c r="B4" s="39" t="s">
        <v>25</v>
      </c>
      <c r="C4" s="5">
        <f>'Physics-2024'!L4</f>
        <v>1</v>
      </c>
      <c r="D4" s="5">
        <f>'Physics-2024'!M4</f>
        <v>3</v>
      </c>
      <c r="E4" s="5">
        <f>'Physics-2024'!N4</f>
        <v>4</v>
      </c>
      <c r="F4" s="5">
        <f>'Physics-2024'!O4</f>
        <v>1</v>
      </c>
      <c r="G4" s="5">
        <f>'Physics-2024'!P4</f>
        <v>0</v>
      </c>
      <c r="H4" s="5">
        <f>'Physics-2024'!Q4</f>
        <v>2</v>
      </c>
      <c r="I4" s="5">
        <f t="shared" ref="I4:I10" si="1">C4+D4+E4+F4+G4+H4</f>
        <v>11</v>
      </c>
    </row>
    <row r="5" spans="1:18" ht="20.100000000000001" customHeight="1">
      <c r="A5" s="5">
        <v>3</v>
      </c>
      <c r="B5" s="39" t="s">
        <v>21</v>
      </c>
      <c r="C5" s="5">
        <f>'Chemistry-2024'!L4</f>
        <v>1</v>
      </c>
      <c r="D5" s="5">
        <f>'Chemistry-2024'!M4</f>
        <v>2</v>
      </c>
      <c r="E5" s="5">
        <f>'Chemistry-2024'!N4</f>
        <v>0</v>
      </c>
      <c r="F5" s="5">
        <f>'Chemistry-2024'!O4</f>
        <v>1</v>
      </c>
      <c r="G5" s="5">
        <f>'Chemistry-2024'!P4</f>
        <v>0</v>
      </c>
      <c r="H5" s="5">
        <f>'Chemistry-2024'!Q4</f>
        <v>2</v>
      </c>
      <c r="I5" s="5">
        <f t="shared" si="1"/>
        <v>6</v>
      </c>
    </row>
    <row r="6" spans="1:18" ht="20.100000000000001" customHeight="1">
      <c r="A6" s="5">
        <v>4</v>
      </c>
      <c r="B6" s="39" t="s">
        <v>26</v>
      </c>
      <c r="C6" s="5">
        <f>'Botany-2024'!L4</f>
        <v>0</v>
      </c>
      <c r="D6" s="5">
        <f>'Botany-2024'!M4</f>
        <v>4</v>
      </c>
      <c r="E6" s="5">
        <f>'Botany-2024'!N4</f>
        <v>6</v>
      </c>
      <c r="F6" s="5">
        <f>'Botany-2024'!O4</f>
        <v>3</v>
      </c>
      <c r="G6" s="5">
        <f>'Botany-2024'!P4</f>
        <v>0</v>
      </c>
      <c r="H6" s="5">
        <f>'Botany-2024'!Q4</f>
        <v>2</v>
      </c>
      <c r="I6" s="5">
        <f t="shared" si="1"/>
        <v>15</v>
      </c>
    </row>
    <row r="7" spans="1:18" ht="20.100000000000001" customHeight="1">
      <c r="A7" s="5">
        <v>5</v>
      </c>
      <c r="B7" s="39" t="s">
        <v>28</v>
      </c>
      <c r="C7" s="5">
        <f>'Zoology-2024'!L4</f>
        <v>2</v>
      </c>
      <c r="D7" s="5">
        <f>'Zoology-2024'!M4</f>
        <v>1</v>
      </c>
      <c r="E7" s="5">
        <f>'Zoology-2024'!N4</f>
        <v>2</v>
      </c>
      <c r="F7" s="5">
        <f>'Zoology-2024'!O4</f>
        <v>1</v>
      </c>
      <c r="G7" s="5">
        <f>'Zoology-2024'!P4</f>
        <v>0</v>
      </c>
      <c r="H7" s="5">
        <f>'Zoology-2024'!Q4</f>
        <v>0</v>
      </c>
      <c r="I7" s="5">
        <f t="shared" si="1"/>
        <v>6</v>
      </c>
    </row>
    <row r="8" spans="1:18" ht="20.100000000000001" customHeight="1">
      <c r="A8" s="5">
        <v>6</v>
      </c>
      <c r="B8" s="39" t="s">
        <v>29</v>
      </c>
      <c r="C8" s="5">
        <f>'ENVS-2024'!L4</f>
        <v>1</v>
      </c>
      <c r="D8" s="5">
        <f>'ENVS-2024'!M4</f>
        <v>1</v>
      </c>
      <c r="E8" s="5">
        <f>'ENVS-2024'!N4</f>
        <v>1</v>
      </c>
      <c r="F8" s="5">
        <f>'ENVS-2024'!O4</f>
        <v>0</v>
      </c>
      <c r="G8" s="5">
        <f>'ENVS-2024'!P4</f>
        <v>0</v>
      </c>
      <c r="H8" s="5">
        <f>'ENVS-2024'!Q4</f>
        <v>1</v>
      </c>
      <c r="I8" s="5">
        <f t="shared" si="1"/>
        <v>4</v>
      </c>
    </row>
    <row r="9" spans="1:18" ht="20.100000000000001" customHeight="1">
      <c r="A9" s="5">
        <v>7</v>
      </c>
      <c r="B9" s="39" t="s">
        <v>36</v>
      </c>
      <c r="C9" s="5">
        <f>'Computer Science-2024'!L4</f>
        <v>1</v>
      </c>
      <c r="D9" s="5">
        <f>'Computer Science-2024'!M4</f>
        <v>3</v>
      </c>
      <c r="E9" s="5">
        <f>'Computer Science-2024'!N4</f>
        <v>5</v>
      </c>
      <c r="F9" s="5">
        <f>'Computer Science-2024'!O4</f>
        <v>0</v>
      </c>
      <c r="G9" s="5">
        <f>'Computer Science-2024'!P4</f>
        <v>0</v>
      </c>
      <c r="H9" s="5">
        <f>'Computer Science-2024'!Q4</f>
        <v>3</v>
      </c>
      <c r="I9" s="5">
        <f t="shared" si="1"/>
        <v>12</v>
      </c>
    </row>
    <row r="10" spans="1:18" ht="20.100000000000001" customHeight="1">
      <c r="A10" s="5">
        <v>8</v>
      </c>
      <c r="B10" s="39" t="s">
        <v>30</v>
      </c>
      <c r="C10" s="5">
        <f>'Nutrition-2024'!L4</f>
        <v>1</v>
      </c>
      <c r="D10" s="5">
        <f>'Nutrition-2024'!M4</f>
        <v>3</v>
      </c>
      <c r="E10" s="5">
        <f>'Nutrition-2024'!N4</f>
        <v>5</v>
      </c>
      <c r="F10" s="5">
        <f>'Nutrition-2024'!O4</f>
        <v>1</v>
      </c>
      <c r="G10" s="5">
        <f>'Nutrition-2024'!P4</f>
        <v>0</v>
      </c>
      <c r="H10" s="5">
        <f>'Nutrition-2024'!Q4</f>
        <v>0</v>
      </c>
      <c r="I10" s="5">
        <f t="shared" si="1"/>
        <v>10</v>
      </c>
    </row>
    <row r="11" spans="1:18" ht="20.100000000000001" customHeight="1">
      <c r="A11" s="5">
        <v>9</v>
      </c>
      <c r="B11" s="39" t="s">
        <v>12</v>
      </c>
      <c r="C11" s="5">
        <f t="shared" ref="C11:I11" si="2">SUM(C3:C10)</f>
        <v>7</v>
      </c>
      <c r="D11" s="5">
        <f t="shared" si="2"/>
        <v>19</v>
      </c>
      <c r="E11" s="5">
        <f t="shared" si="2"/>
        <v>28</v>
      </c>
      <c r="F11" s="5">
        <f t="shared" si="2"/>
        <v>8</v>
      </c>
      <c r="G11" s="5">
        <f t="shared" si="2"/>
        <v>0</v>
      </c>
      <c r="H11" s="5">
        <f t="shared" si="2"/>
        <v>16</v>
      </c>
      <c r="I11" s="5">
        <f t="shared" si="2"/>
        <v>78</v>
      </c>
    </row>
    <row r="20" spans="11:12" ht="30">
      <c r="K20" s="104" t="s">
        <v>561</v>
      </c>
      <c r="L20" s="103">
        <f>((L3+M3+N3+O3+P3)/R3)*100</f>
        <v>79.487179487179489</v>
      </c>
    </row>
    <row r="21" spans="11:12" ht="30">
      <c r="K21" s="101" t="s">
        <v>562</v>
      </c>
      <c r="L21" s="102">
        <f>(Q3/R3)*100</f>
        <v>20.512820512820511</v>
      </c>
    </row>
  </sheetData>
  <mergeCells count="2">
    <mergeCell ref="A1:I1"/>
    <mergeCell ref="K1:R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sqref="A1:I1"/>
    </sheetView>
  </sheetViews>
  <sheetFormatPr defaultRowHeight="15"/>
  <cols>
    <col min="2" max="2" width="12.7109375" bestFit="1" customWidth="1"/>
    <col min="3" max="3" width="15.85546875" bestFit="1" customWidth="1"/>
    <col min="4" max="7" width="14.85546875" bestFit="1" customWidth="1"/>
    <col min="11" max="11" width="22.5703125" customWidth="1"/>
    <col min="12" max="12" width="15.85546875" bestFit="1" customWidth="1"/>
    <col min="13" max="16" width="14.85546875" bestFit="1" customWidth="1"/>
  </cols>
  <sheetData>
    <row r="1" spans="1:18" ht="65.25" customHeight="1">
      <c r="A1" s="109" t="s">
        <v>566</v>
      </c>
      <c r="B1" s="110"/>
      <c r="C1" s="110"/>
      <c r="D1" s="110"/>
      <c r="E1" s="110"/>
      <c r="F1" s="110"/>
      <c r="G1" s="110"/>
      <c r="H1" s="110"/>
      <c r="I1" s="110"/>
      <c r="K1" s="109" t="s">
        <v>565</v>
      </c>
      <c r="L1" s="110"/>
      <c r="M1" s="110"/>
      <c r="N1" s="110"/>
      <c r="O1" s="110"/>
      <c r="P1" s="110"/>
      <c r="Q1" s="110"/>
      <c r="R1" s="110"/>
    </row>
    <row r="2" spans="1:18" ht="20.100000000000001" customHeight="1">
      <c r="A2" s="5" t="s">
        <v>0</v>
      </c>
      <c r="B2" s="5" t="s">
        <v>1</v>
      </c>
      <c r="C2" s="5" t="s">
        <v>37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10</v>
      </c>
      <c r="I2" s="5" t="s">
        <v>12</v>
      </c>
      <c r="K2" s="5" t="s">
        <v>13</v>
      </c>
      <c r="L2" s="5" t="s">
        <v>37</v>
      </c>
      <c r="M2" s="5" t="s">
        <v>38</v>
      </c>
      <c r="N2" s="5" t="s">
        <v>39</v>
      </c>
      <c r="O2" s="5" t="s">
        <v>40</v>
      </c>
      <c r="P2" s="5" t="s">
        <v>41</v>
      </c>
      <c r="Q2" s="5" t="s">
        <v>10</v>
      </c>
      <c r="R2" s="5" t="s">
        <v>12</v>
      </c>
    </row>
    <row r="3" spans="1:18" ht="20.100000000000001" customHeight="1">
      <c r="A3" s="5">
        <v>1</v>
      </c>
      <c r="B3" s="39" t="s">
        <v>31</v>
      </c>
      <c r="C3" s="5">
        <f>'Master Sheet_Arts-2024'!C3</f>
        <v>0</v>
      </c>
      <c r="D3" s="5">
        <f>'Master Sheet_Arts-2024'!D3</f>
        <v>0</v>
      </c>
      <c r="E3" s="5">
        <f>'Master Sheet_Arts-2024'!E3</f>
        <v>4</v>
      </c>
      <c r="F3" s="5">
        <f>'Master Sheet_Arts-2024'!F3</f>
        <v>8</v>
      </c>
      <c r="G3" s="5">
        <f>'Master Sheet_Arts-2024'!G3</f>
        <v>2</v>
      </c>
      <c r="H3" s="5">
        <f>'Master Sheet_Arts-2024'!H3</f>
        <v>12</v>
      </c>
      <c r="I3" s="5">
        <f>C3+D3+E3+F3+G3+H3</f>
        <v>26</v>
      </c>
      <c r="K3" s="5" t="s">
        <v>35</v>
      </c>
      <c r="L3" s="5">
        <f t="shared" ref="L3:Q3" si="0">C22</f>
        <v>29</v>
      </c>
      <c r="M3" s="5">
        <f t="shared" si="0"/>
        <v>101</v>
      </c>
      <c r="N3" s="5">
        <f t="shared" si="0"/>
        <v>174</v>
      </c>
      <c r="O3" s="5">
        <f t="shared" si="0"/>
        <v>94</v>
      </c>
      <c r="P3" s="5">
        <f t="shared" si="0"/>
        <v>3</v>
      </c>
      <c r="Q3" s="5">
        <f t="shared" si="0"/>
        <v>111</v>
      </c>
      <c r="R3" s="5">
        <f>SUM(L3:Q3)</f>
        <v>512</v>
      </c>
    </row>
    <row r="4" spans="1:18" ht="20.100000000000001" customHeight="1">
      <c r="A4" s="5">
        <v>2</v>
      </c>
      <c r="B4" s="39" t="s">
        <v>32</v>
      </c>
      <c r="C4" s="5">
        <f>'Master Sheet_Arts-2024'!C4</f>
        <v>0</v>
      </c>
      <c r="D4" s="5">
        <f>'Master Sheet_Arts-2024'!D4</f>
        <v>7</v>
      </c>
      <c r="E4" s="5">
        <f>'Master Sheet_Arts-2024'!E4</f>
        <v>25</v>
      </c>
      <c r="F4" s="5">
        <f>'Master Sheet_Arts-2024'!F4</f>
        <v>19</v>
      </c>
      <c r="G4" s="5">
        <f>'Master Sheet_Arts-2024'!G4</f>
        <v>0</v>
      </c>
      <c r="H4" s="5">
        <f>'Master Sheet_Arts-2024'!H4</f>
        <v>12</v>
      </c>
      <c r="I4" s="5">
        <f t="shared" ref="I4:I21" si="1">C4+D4+E4+F4+G4+H4</f>
        <v>63</v>
      </c>
    </row>
    <row r="5" spans="1:18" ht="20.100000000000001" customHeight="1">
      <c r="A5" s="5">
        <v>3</v>
      </c>
      <c r="B5" s="39" t="s">
        <v>14</v>
      </c>
      <c r="C5" s="5">
        <f>'Master Sheet_Arts-2024'!C5</f>
        <v>0</v>
      </c>
      <c r="D5" s="5">
        <f>'Master Sheet_Arts-2024'!D5</f>
        <v>6</v>
      </c>
      <c r="E5" s="5">
        <f>'Master Sheet_Arts-2024'!E5</f>
        <v>20</v>
      </c>
      <c r="F5" s="5">
        <f>'Master Sheet_Arts-2024'!F5</f>
        <v>16</v>
      </c>
      <c r="G5" s="5">
        <f>'Master Sheet_Arts-2024'!G5</f>
        <v>0</v>
      </c>
      <c r="H5" s="5">
        <f>'Master Sheet_Arts-2024'!H5</f>
        <v>6</v>
      </c>
      <c r="I5" s="5">
        <f t="shared" si="1"/>
        <v>48</v>
      </c>
    </row>
    <row r="6" spans="1:18" ht="20.100000000000001" customHeight="1">
      <c r="A6" s="5">
        <v>4</v>
      </c>
      <c r="B6" s="39" t="s">
        <v>17</v>
      </c>
      <c r="C6" s="5">
        <f>'Master Sheet_Arts-2024'!C6</f>
        <v>0</v>
      </c>
      <c r="D6" s="5">
        <f>'Master Sheet_Arts-2024'!D6</f>
        <v>7</v>
      </c>
      <c r="E6" s="5">
        <f>'Master Sheet_Arts-2024'!E6</f>
        <v>18</v>
      </c>
      <c r="F6" s="5">
        <f>'Master Sheet_Arts-2024'!F6</f>
        <v>8</v>
      </c>
      <c r="G6" s="5">
        <f>'Master Sheet_Arts-2024'!G6</f>
        <v>1</v>
      </c>
      <c r="H6" s="5">
        <f>'Master Sheet_Arts-2024'!H6</f>
        <v>9</v>
      </c>
      <c r="I6" s="5">
        <f t="shared" si="1"/>
        <v>43</v>
      </c>
    </row>
    <row r="7" spans="1:18" ht="20.100000000000001" customHeight="1">
      <c r="A7" s="5">
        <v>5</v>
      </c>
      <c r="B7" s="39" t="s">
        <v>9</v>
      </c>
      <c r="C7" s="5">
        <f>'Master Sheet_Arts-2024'!C7</f>
        <v>6</v>
      </c>
      <c r="D7" s="5">
        <f>'Master Sheet_Arts-2024'!D7</f>
        <v>7</v>
      </c>
      <c r="E7" s="5">
        <f>'Master Sheet_Arts-2024'!E7</f>
        <v>5</v>
      </c>
      <c r="F7" s="5">
        <f>'Master Sheet_Arts-2024'!F7</f>
        <v>0</v>
      </c>
      <c r="G7" s="5">
        <f>'Master Sheet_Arts-2024'!G7</f>
        <v>0</v>
      </c>
      <c r="H7" s="5">
        <f>'Master Sheet_Arts-2024'!H7</f>
        <v>1</v>
      </c>
      <c r="I7" s="5">
        <f t="shared" si="1"/>
        <v>19</v>
      </c>
    </row>
    <row r="8" spans="1:18" ht="20.100000000000001" customHeight="1">
      <c r="A8" s="5">
        <v>6</v>
      </c>
      <c r="B8" s="39" t="s">
        <v>33</v>
      </c>
      <c r="C8" s="5">
        <f>'Master Sheet_Arts-2024'!C8</f>
        <v>0</v>
      </c>
      <c r="D8" s="5">
        <f>'Master Sheet_Arts-2024'!D8</f>
        <v>11</v>
      </c>
      <c r="E8" s="5">
        <f>'Master Sheet_Arts-2024'!E8</f>
        <v>21</v>
      </c>
      <c r="F8" s="5">
        <f>'Master Sheet_Arts-2024'!F8</f>
        <v>13</v>
      </c>
      <c r="G8" s="5">
        <f>'Master Sheet_Arts-2024'!G8</f>
        <v>0</v>
      </c>
      <c r="H8" s="5">
        <f>'Master Sheet_Arts-2024'!H8</f>
        <v>18</v>
      </c>
      <c r="I8" s="5">
        <f t="shared" si="1"/>
        <v>63</v>
      </c>
    </row>
    <row r="9" spans="1:18" ht="20.100000000000001" customHeight="1">
      <c r="A9" s="5">
        <v>7</v>
      </c>
      <c r="B9" s="39" t="s">
        <v>23</v>
      </c>
      <c r="C9" s="5">
        <f>'Master Sheet_Arts-2024'!C9</f>
        <v>0</v>
      </c>
      <c r="D9" s="5">
        <f>'Master Sheet_Arts-2024'!D9</f>
        <v>9</v>
      </c>
      <c r="E9" s="5">
        <f>'Master Sheet_Arts-2024'!E9</f>
        <v>31</v>
      </c>
      <c r="F9" s="5">
        <f>'Master Sheet_Arts-2024'!F9</f>
        <v>14</v>
      </c>
      <c r="G9" s="5">
        <f>'Master Sheet_Arts-2024'!G9</f>
        <v>0</v>
      </c>
      <c r="H9" s="5">
        <f>'Master Sheet_Arts-2024'!H9</f>
        <v>13</v>
      </c>
      <c r="I9" s="5">
        <f t="shared" si="1"/>
        <v>67</v>
      </c>
    </row>
    <row r="10" spans="1:18" ht="20.100000000000001" customHeight="1">
      <c r="A10" s="5">
        <v>8</v>
      </c>
      <c r="B10" s="39" t="s">
        <v>20</v>
      </c>
      <c r="C10" s="5">
        <f>'Master Sheet_Arts-2024'!C10</f>
        <v>1</v>
      </c>
      <c r="D10" s="5">
        <f>'Master Sheet_Arts-2024'!D10</f>
        <v>17</v>
      </c>
      <c r="E10" s="5">
        <f>'Master Sheet_Arts-2024'!E10</f>
        <v>9</v>
      </c>
      <c r="F10" s="5">
        <f>'Master Sheet_Arts-2024'!F10</f>
        <v>1</v>
      </c>
      <c r="G10" s="5">
        <f>'Master Sheet_Arts-2024'!G10</f>
        <v>0</v>
      </c>
      <c r="H10" s="5">
        <f>'Master Sheet_Arts-2024'!H10</f>
        <v>4</v>
      </c>
      <c r="I10" s="5">
        <f t="shared" si="1"/>
        <v>32</v>
      </c>
    </row>
    <row r="11" spans="1:18" ht="20.100000000000001" customHeight="1">
      <c r="A11" s="5">
        <v>9</v>
      </c>
      <c r="B11" s="39" t="s">
        <v>18</v>
      </c>
      <c r="C11" s="5">
        <f>'Master Sheet_Arts-2024'!C11</f>
        <v>0</v>
      </c>
      <c r="D11" s="5">
        <f>'Master Sheet_Arts-2024'!D11</f>
        <v>0</v>
      </c>
      <c r="E11" s="5">
        <f>'Master Sheet_Arts-2024'!E11</f>
        <v>3</v>
      </c>
      <c r="F11" s="5">
        <f>'Master Sheet_Arts-2024'!F11</f>
        <v>3</v>
      </c>
      <c r="G11" s="5">
        <f>'Master Sheet_Arts-2024'!G11</f>
        <v>0</v>
      </c>
      <c r="H11" s="5">
        <f>'Master Sheet_Arts-2024'!H11</f>
        <v>16</v>
      </c>
      <c r="I11" s="5">
        <f t="shared" si="1"/>
        <v>22</v>
      </c>
    </row>
    <row r="12" spans="1:18" ht="20.100000000000001" customHeight="1">
      <c r="A12" s="5">
        <v>10</v>
      </c>
      <c r="B12" s="39" t="s">
        <v>22</v>
      </c>
      <c r="C12" s="5">
        <f>'Master Sheet_Arts-2024'!C12</f>
        <v>13</v>
      </c>
      <c r="D12" s="5">
        <f>'Master Sheet_Arts-2024'!D12</f>
        <v>12</v>
      </c>
      <c r="E12" s="5">
        <f>'Master Sheet_Arts-2024'!E12</f>
        <v>5</v>
      </c>
      <c r="F12" s="5">
        <f>'Master Sheet_Arts-2024'!F12</f>
        <v>2</v>
      </c>
      <c r="G12" s="5">
        <f>'Master Sheet_Arts-2024'!G12</f>
        <v>0</v>
      </c>
      <c r="H12" s="5">
        <f>'Master Sheet_Arts-2024'!H12</f>
        <v>2</v>
      </c>
      <c r="I12" s="5">
        <f t="shared" si="1"/>
        <v>34</v>
      </c>
    </row>
    <row r="13" spans="1:18" ht="20.100000000000001" customHeight="1">
      <c r="A13" s="5">
        <v>11</v>
      </c>
      <c r="B13" s="39" t="s">
        <v>19</v>
      </c>
      <c r="C13" s="5">
        <f>'Master Sheet_Arts-2024'!C13</f>
        <v>2</v>
      </c>
      <c r="D13" s="5">
        <f>'Master Sheet_Arts-2024'!D13</f>
        <v>6</v>
      </c>
      <c r="E13" s="5">
        <f>'Master Sheet_Arts-2024'!E13</f>
        <v>5</v>
      </c>
      <c r="F13" s="5">
        <f>'Master Sheet_Arts-2024'!F13</f>
        <v>2</v>
      </c>
      <c r="G13" s="5">
        <f>'Master Sheet_Arts-2024'!G13</f>
        <v>0</v>
      </c>
      <c r="H13" s="5">
        <f>'Master Sheet_Arts-2024'!H13</f>
        <v>2</v>
      </c>
      <c r="I13" s="5">
        <f t="shared" si="1"/>
        <v>17</v>
      </c>
    </row>
    <row r="14" spans="1:18" ht="20.100000000000001" customHeight="1">
      <c r="A14" s="5">
        <v>12</v>
      </c>
      <c r="B14" s="39" t="s">
        <v>24</v>
      </c>
      <c r="C14" s="5">
        <f>'Master Sheet_Science-2024'!C3</f>
        <v>0</v>
      </c>
      <c r="D14" s="5">
        <f>'Master Sheet_Science-2024'!D3</f>
        <v>2</v>
      </c>
      <c r="E14" s="5">
        <f>'Master Sheet_Science-2024'!E3</f>
        <v>5</v>
      </c>
      <c r="F14" s="5">
        <f>'Master Sheet_Science-2024'!F3</f>
        <v>1</v>
      </c>
      <c r="G14" s="5">
        <f>'Master Sheet_Science-2024'!G3</f>
        <v>0</v>
      </c>
      <c r="H14" s="5">
        <f>'Master Sheet_Science-2024'!H3</f>
        <v>6</v>
      </c>
      <c r="I14" s="5">
        <f t="shared" si="1"/>
        <v>14</v>
      </c>
    </row>
    <row r="15" spans="1:18" ht="20.100000000000001" customHeight="1">
      <c r="A15" s="5">
        <v>13</v>
      </c>
      <c r="B15" s="39" t="s">
        <v>25</v>
      </c>
      <c r="C15" s="5">
        <f>'Master Sheet_Science-2024'!C4</f>
        <v>1</v>
      </c>
      <c r="D15" s="5">
        <f>'Master Sheet_Science-2024'!D4</f>
        <v>3</v>
      </c>
      <c r="E15" s="5">
        <f>'Master Sheet_Science-2024'!E4</f>
        <v>4</v>
      </c>
      <c r="F15" s="5">
        <f>'Master Sheet_Science-2024'!F4</f>
        <v>1</v>
      </c>
      <c r="G15" s="5">
        <f>'Master Sheet_Science-2024'!G4</f>
        <v>0</v>
      </c>
      <c r="H15" s="5">
        <f>'Master Sheet_Science-2024'!H4</f>
        <v>2</v>
      </c>
      <c r="I15" s="5">
        <f t="shared" si="1"/>
        <v>11</v>
      </c>
    </row>
    <row r="16" spans="1:18" ht="20.100000000000001" customHeight="1">
      <c r="A16" s="5">
        <v>14</v>
      </c>
      <c r="B16" s="39" t="s">
        <v>21</v>
      </c>
      <c r="C16" s="5">
        <f>'Master Sheet_Science-2024'!C5</f>
        <v>1</v>
      </c>
      <c r="D16" s="5">
        <f>'Master Sheet_Science-2024'!D5</f>
        <v>2</v>
      </c>
      <c r="E16" s="5">
        <f>'Master Sheet_Science-2024'!E5</f>
        <v>0</v>
      </c>
      <c r="F16" s="5">
        <f>'Master Sheet_Science-2024'!F5</f>
        <v>1</v>
      </c>
      <c r="G16" s="5">
        <f>'Master Sheet_Science-2024'!G5</f>
        <v>0</v>
      </c>
      <c r="H16" s="5">
        <f>'Master Sheet_Science-2024'!H5</f>
        <v>2</v>
      </c>
      <c r="I16" s="5">
        <f t="shared" si="1"/>
        <v>6</v>
      </c>
    </row>
    <row r="17" spans="1:12" ht="20.100000000000001" customHeight="1">
      <c r="A17" s="5">
        <v>15</v>
      </c>
      <c r="B17" s="39" t="s">
        <v>26</v>
      </c>
      <c r="C17" s="5">
        <f>'Master Sheet_Science-2024'!C6</f>
        <v>0</v>
      </c>
      <c r="D17" s="5">
        <f>'Master Sheet_Science-2024'!D6</f>
        <v>4</v>
      </c>
      <c r="E17" s="5">
        <f>'Master Sheet_Science-2024'!E6</f>
        <v>6</v>
      </c>
      <c r="F17" s="5">
        <f>'Master Sheet_Science-2024'!F6</f>
        <v>3</v>
      </c>
      <c r="G17" s="5">
        <f>'Master Sheet_Science-2024'!G6</f>
        <v>0</v>
      </c>
      <c r="H17" s="5">
        <f>'Master Sheet_Science-2024'!H6</f>
        <v>2</v>
      </c>
      <c r="I17" s="5">
        <f t="shared" si="1"/>
        <v>15</v>
      </c>
    </row>
    <row r="18" spans="1:12" ht="20.100000000000001" customHeight="1">
      <c r="A18" s="5">
        <v>16</v>
      </c>
      <c r="B18" s="39" t="s">
        <v>28</v>
      </c>
      <c r="C18" s="5">
        <f>'Master Sheet_Science-2024'!C7</f>
        <v>2</v>
      </c>
      <c r="D18" s="5">
        <f>'Master Sheet_Science-2024'!D7</f>
        <v>1</v>
      </c>
      <c r="E18" s="5">
        <f>'Master Sheet_Science-2024'!E7</f>
        <v>2</v>
      </c>
      <c r="F18" s="5">
        <f>'Master Sheet_Science-2024'!F7</f>
        <v>1</v>
      </c>
      <c r="G18" s="5">
        <f>'Master Sheet_Science-2024'!G7</f>
        <v>0</v>
      </c>
      <c r="H18" s="5">
        <f>'Master Sheet_Science-2024'!H7</f>
        <v>0</v>
      </c>
      <c r="I18" s="5">
        <f t="shared" si="1"/>
        <v>6</v>
      </c>
    </row>
    <row r="19" spans="1:12" ht="20.100000000000001" customHeight="1">
      <c r="A19" s="5">
        <v>17</v>
      </c>
      <c r="B19" s="39" t="s">
        <v>29</v>
      </c>
      <c r="C19" s="5">
        <f>'Master Sheet_Science-2024'!C8</f>
        <v>1</v>
      </c>
      <c r="D19" s="5">
        <f>'Master Sheet_Science-2024'!D8</f>
        <v>1</v>
      </c>
      <c r="E19" s="5">
        <f>'Master Sheet_Science-2024'!E8</f>
        <v>1</v>
      </c>
      <c r="F19" s="5">
        <f>'Master Sheet_Science-2024'!F8</f>
        <v>0</v>
      </c>
      <c r="G19" s="5">
        <f>'Master Sheet_Science-2024'!G8</f>
        <v>0</v>
      </c>
      <c r="H19" s="5">
        <f>'Master Sheet_Science-2024'!H8</f>
        <v>1</v>
      </c>
      <c r="I19" s="5">
        <f t="shared" si="1"/>
        <v>4</v>
      </c>
    </row>
    <row r="20" spans="1:12" ht="20.100000000000001" customHeight="1">
      <c r="A20" s="5">
        <v>18</v>
      </c>
      <c r="B20" s="39" t="s">
        <v>36</v>
      </c>
      <c r="C20" s="5">
        <f>'Master Sheet_Science-2024'!C9</f>
        <v>1</v>
      </c>
      <c r="D20" s="5">
        <f>'Master Sheet_Science-2024'!D9</f>
        <v>3</v>
      </c>
      <c r="E20" s="5">
        <f>'Master Sheet_Science-2024'!E9</f>
        <v>5</v>
      </c>
      <c r="F20" s="5">
        <f>'Master Sheet_Science-2024'!F9</f>
        <v>0</v>
      </c>
      <c r="G20" s="5">
        <f>'Master Sheet_Science-2024'!G9</f>
        <v>0</v>
      </c>
      <c r="H20" s="5">
        <f>'Master Sheet_Science-2024'!H9</f>
        <v>3</v>
      </c>
      <c r="I20" s="5">
        <f t="shared" si="1"/>
        <v>12</v>
      </c>
    </row>
    <row r="21" spans="1:12" ht="20.100000000000001" customHeight="1">
      <c r="A21" s="5">
        <v>19</v>
      </c>
      <c r="B21" s="39" t="s">
        <v>30</v>
      </c>
      <c r="C21" s="5">
        <f>'Master Sheet_Science-2024'!C10</f>
        <v>1</v>
      </c>
      <c r="D21" s="5">
        <f>'Master Sheet_Science-2024'!D10</f>
        <v>3</v>
      </c>
      <c r="E21" s="5">
        <f>'Master Sheet_Science-2024'!E10</f>
        <v>5</v>
      </c>
      <c r="F21" s="5">
        <f>'Master Sheet_Science-2024'!F10</f>
        <v>1</v>
      </c>
      <c r="G21" s="5">
        <f>'Master Sheet_Science-2024'!G10</f>
        <v>0</v>
      </c>
      <c r="H21" s="5">
        <f>'Master Sheet_Science-2024'!H10</f>
        <v>0</v>
      </c>
      <c r="I21" s="5">
        <f t="shared" si="1"/>
        <v>10</v>
      </c>
    </row>
    <row r="22" spans="1:12" ht="20.100000000000001" customHeight="1">
      <c r="A22" s="5">
        <v>20</v>
      </c>
      <c r="B22" s="5" t="s">
        <v>34</v>
      </c>
      <c r="C22" s="5">
        <f t="shared" ref="C22:I22" si="2">SUM(C3:C21)</f>
        <v>29</v>
      </c>
      <c r="D22" s="5">
        <f t="shared" si="2"/>
        <v>101</v>
      </c>
      <c r="E22" s="5">
        <f t="shared" si="2"/>
        <v>174</v>
      </c>
      <c r="F22" s="5">
        <f t="shared" si="2"/>
        <v>94</v>
      </c>
      <c r="G22" s="5">
        <f t="shared" si="2"/>
        <v>3</v>
      </c>
      <c r="H22" s="5">
        <f t="shared" si="2"/>
        <v>111</v>
      </c>
      <c r="I22" s="5">
        <f t="shared" si="2"/>
        <v>512</v>
      </c>
    </row>
    <row r="26" spans="1:12" ht="30">
      <c r="K26" s="104" t="s">
        <v>563</v>
      </c>
      <c r="L26" s="103">
        <f>((L3+M3+N3+O3+P3)/R3)*100</f>
        <v>78.3203125</v>
      </c>
    </row>
    <row r="27" spans="1:12" ht="26.25" customHeight="1">
      <c r="K27" s="101" t="s">
        <v>564</v>
      </c>
      <c r="L27" s="102">
        <f>(Q3/R3)*100</f>
        <v>21.6796875</v>
      </c>
    </row>
  </sheetData>
  <mergeCells count="2">
    <mergeCell ref="A1:I1"/>
    <mergeCell ref="K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Philosophy-2024</vt:lpstr>
      <vt:lpstr>English-2024</vt:lpstr>
      <vt:lpstr>Bengali (UG)-2024</vt:lpstr>
      <vt:lpstr>Snanskrit-2024</vt:lpstr>
      <vt:lpstr>Pol Science-2024</vt:lpstr>
      <vt:lpstr>Economics-2024</vt:lpstr>
      <vt:lpstr>Music-2024</vt:lpstr>
      <vt:lpstr>Geography-2024</vt:lpstr>
      <vt:lpstr>Chemistry-2024</vt:lpstr>
      <vt:lpstr>Education-2024</vt:lpstr>
      <vt:lpstr>History(H)-2024</vt:lpstr>
      <vt:lpstr>Mathematics-2024</vt:lpstr>
      <vt:lpstr>Physics-2024</vt:lpstr>
      <vt:lpstr>Botany-2024</vt:lpstr>
      <vt:lpstr>Computer Science-2024</vt:lpstr>
      <vt:lpstr>Zoology-2024</vt:lpstr>
      <vt:lpstr>ENVS-2024</vt:lpstr>
      <vt:lpstr>Nutrition-2024</vt:lpstr>
      <vt:lpstr>Bengali (PG)-2024</vt:lpstr>
      <vt:lpstr>Master Sheet_Arts-2024</vt:lpstr>
      <vt:lpstr>Master Sheet_Science-2024</vt:lpstr>
      <vt:lpstr>Master Sheet_Overall (H)-2024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User</cp:lastModifiedBy>
  <dcterms:created xsi:type="dcterms:W3CDTF">2022-08-25T03:45:21Z</dcterms:created>
  <dcterms:modified xsi:type="dcterms:W3CDTF">2024-12-17T06:36:38Z</dcterms:modified>
</cp:coreProperties>
</file>